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rnak\Documents\Private\Golf\"/>
    </mc:Choice>
  </mc:AlternateContent>
  <bookViews>
    <workbookView xWindow="0" yWindow="0" windowWidth="23040" windowHeight="9780"/>
  </bookViews>
  <sheets>
    <sheet name="List1" sheetId="1" r:id="rId1"/>
    <sheet name="Na rány bez HCP" sheetId="2" r:id="rId2"/>
  </sheets>
  <calcPr calcId="162913"/>
</workbook>
</file>

<file path=xl/calcChain.xml><?xml version="1.0" encoding="utf-8"?>
<calcChain xmlns="http://schemas.openxmlformats.org/spreadsheetml/2006/main">
  <c r="J169" i="1" l="1"/>
  <c r="N14" i="1"/>
  <c r="O17" i="2"/>
  <c r="O16" i="2"/>
  <c r="O15" i="2"/>
  <c r="O12" i="2"/>
  <c r="O11" i="2"/>
  <c r="O10" i="2"/>
  <c r="O6" i="2"/>
  <c r="O5" i="2"/>
  <c r="O15" i="1"/>
  <c r="O17" i="1"/>
  <c r="N21" i="2" l="1"/>
  <c r="N17" i="2"/>
  <c r="N16" i="2"/>
  <c r="N15" i="2"/>
  <c r="N14" i="2"/>
  <c r="N13" i="2"/>
  <c r="N12" i="2"/>
  <c r="N11" i="2"/>
  <c r="N10" i="2"/>
  <c r="N9" i="2"/>
  <c r="N6" i="2"/>
  <c r="N5" i="2"/>
  <c r="M23" i="2" l="1"/>
  <c r="M15" i="2"/>
  <c r="M14" i="2"/>
  <c r="M13" i="2"/>
  <c r="M12" i="2"/>
  <c r="M10" i="2"/>
  <c r="M8" i="2"/>
  <c r="M6" i="2"/>
  <c r="M5" i="2"/>
  <c r="H151" i="1"/>
  <c r="I151" i="1" s="1"/>
  <c r="J151" i="1" s="1"/>
  <c r="M23" i="1" l="1"/>
  <c r="L22" i="2"/>
  <c r="L17" i="2"/>
  <c r="L16" i="2"/>
  <c r="L14" i="2"/>
  <c r="L13" i="2"/>
  <c r="L12" i="2"/>
  <c r="L11" i="2"/>
  <c r="L10" i="2"/>
  <c r="L9" i="2"/>
  <c r="L8" i="2"/>
  <c r="L6" i="2"/>
  <c r="L5" i="2"/>
  <c r="P25" i="2" l="1"/>
  <c r="P24" i="2"/>
  <c r="P23" i="2"/>
  <c r="P22" i="2"/>
  <c r="I53" i="2"/>
  <c r="I48" i="2"/>
  <c r="I47" i="2"/>
  <c r="C5" i="2"/>
  <c r="F53" i="2"/>
  <c r="F48" i="2"/>
  <c r="F47" i="2"/>
  <c r="D13" i="2"/>
  <c r="K21" i="2"/>
  <c r="P21" i="2" s="1"/>
  <c r="E17" i="2"/>
  <c r="E16" i="2"/>
  <c r="D14" i="2"/>
  <c r="C12" i="2"/>
  <c r="C11" i="2"/>
  <c r="C10" i="2"/>
  <c r="C9" i="2"/>
  <c r="C7" i="2"/>
  <c r="C6" i="2"/>
  <c r="D5" i="2" l="1"/>
  <c r="F16" i="2"/>
  <c r="D10" i="2"/>
  <c r="D8" i="2"/>
  <c r="D11" i="2"/>
  <c r="D9" i="2"/>
  <c r="D6" i="2"/>
  <c r="D7" i="2"/>
  <c r="D12" i="2"/>
  <c r="F17" i="2"/>
  <c r="E15" i="2"/>
  <c r="C8" i="2"/>
  <c r="F18" i="2"/>
  <c r="P18" i="2" s="1"/>
  <c r="H20" i="2"/>
  <c r="F14" i="2"/>
  <c r="F19" i="2"/>
  <c r="P19" i="2" s="1"/>
  <c r="H129" i="1"/>
  <c r="I129" i="1" s="1"/>
  <c r="J129" i="1" s="1"/>
  <c r="E162" i="1" s="1"/>
  <c r="H162" i="1" s="1"/>
  <c r="I162" i="1" s="1"/>
  <c r="J162" i="1" l="1"/>
  <c r="N21" i="1"/>
  <c r="K21" i="1"/>
  <c r="J20" i="2"/>
  <c r="P20" i="2" s="1"/>
  <c r="E13" i="2"/>
  <c r="G17" i="2"/>
  <c r="F7" i="2"/>
  <c r="E11" i="2"/>
  <c r="G16" i="2"/>
  <c r="G14" i="2"/>
  <c r="E10" i="2"/>
  <c r="E6" i="2"/>
  <c r="F15" i="2"/>
  <c r="E12" i="2"/>
  <c r="E9" i="2"/>
  <c r="F8" i="2"/>
  <c r="E5" i="2"/>
  <c r="H98" i="1"/>
  <c r="I98" i="1" s="1"/>
  <c r="J98" i="1" s="1"/>
  <c r="E120" i="1" s="1"/>
  <c r="F5" i="2" l="1"/>
  <c r="F9" i="2"/>
  <c r="G15" i="2"/>
  <c r="F11" i="2"/>
  <c r="H17" i="2"/>
  <c r="F10" i="2"/>
  <c r="G7" i="2"/>
  <c r="G8" i="2"/>
  <c r="F12" i="2"/>
  <c r="F6" i="2"/>
  <c r="K14" i="2"/>
  <c r="P14" i="2" s="1"/>
  <c r="H16" i="2"/>
  <c r="F13" i="2"/>
  <c r="H20" i="1"/>
  <c r="H70" i="1"/>
  <c r="I70" i="1" s="1"/>
  <c r="J70" i="1" s="1"/>
  <c r="H69" i="1"/>
  <c r="I69" i="1" s="1"/>
  <c r="J69" i="1" s="1"/>
  <c r="G12" i="2" l="1"/>
  <c r="H7" i="2"/>
  <c r="G9" i="2"/>
  <c r="G11" i="2"/>
  <c r="I16" i="2"/>
  <c r="G6" i="2"/>
  <c r="H8" i="2"/>
  <c r="I17" i="2"/>
  <c r="P17" i="2" s="1"/>
  <c r="G13" i="2"/>
  <c r="G10" i="2"/>
  <c r="H15" i="2"/>
  <c r="G5" i="2"/>
  <c r="F18" i="1"/>
  <c r="F19" i="1"/>
  <c r="F53" i="1"/>
  <c r="F47" i="1"/>
  <c r="F48" i="1"/>
  <c r="H54" i="1"/>
  <c r="I54" i="1" s="1"/>
  <c r="I8" i="2" l="1"/>
  <c r="K16" i="2"/>
  <c r="P16" i="2" s="1"/>
  <c r="J7" i="2"/>
  <c r="P7" i="2" s="1"/>
  <c r="H13" i="2"/>
  <c r="H10" i="2"/>
  <c r="H11" i="2"/>
  <c r="H5" i="2"/>
  <c r="H9" i="2"/>
  <c r="I15" i="2"/>
  <c r="H6" i="2"/>
  <c r="H12" i="2"/>
  <c r="J54" i="1"/>
  <c r="E64" i="1" s="1"/>
  <c r="H64" i="1" s="1"/>
  <c r="I64" i="1" s="1"/>
  <c r="E15" i="1"/>
  <c r="H46" i="1"/>
  <c r="I46" i="1" s="1"/>
  <c r="H45" i="1"/>
  <c r="I45" i="1" s="1"/>
  <c r="I12" i="2" l="1"/>
  <c r="I5" i="2"/>
  <c r="I6" i="2"/>
  <c r="K15" i="2"/>
  <c r="P15" i="2" s="1"/>
  <c r="I10" i="2"/>
  <c r="J8" i="2"/>
  <c r="I9" i="2"/>
  <c r="I11" i="2"/>
  <c r="J13" i="2"/>
  <c r="J64" i="1"/>
  <c r="E79" i="1" s="1"/>
  <c r="H79" i="1" s="1"/>
  <c r="I79" i="1" s="1"/>
  <c r="F15" i="1"/>
  <c r="J45" i="1"/>
  <c r="E53" i="1" s="1"/>
  <c r="H53" i="1" s="1"/>
  <c r="I53" i="1" s="1"/>
  <c r="D13" i="1"/>
  <c r="J46" i="1"/>
  <c r="E68" i="1" s="1"/>
  <c r="H68" i="1" s="1"/>
  <c r="I68" i="1" s="1"/>
  <c r="D14" i="1"/>
  <c r="H34" i="1"/>
  <c r="I34" i="1" s="1"/>
  <c r="J34" i="1" s="1"/>
  <c r="E42" i="1" s="1"/>
  <c r="H42" i="1" s="1"/>
  <c r="I42" i="1" s="1"/>
  <c r="H33" i="1"/>
  <c r="I33" i="1" s="1"/>
  <c r="J33" i="1" s="1"/>
  <c r="E41" i="1" s="1"/>
  <c r="H41" i="1" s="1"/>
  <c r="I41" i="1" s="1"/>
  <c r="H32" i="1"/>
  <c r="I32" i="1" s="1"/>
  <c r="J32" i="1" s="1"/>
  <c r="E40" i="1" s="1"/>
  <c r="H40" i="1" s="1"/>
  <c r="I40" i="1" s="1"/>
  <c r="H31" i="1"/>
  <c r="I31" i="1" s="1"/>
  <c r="J31" i="1" s="1"/>
  <c r="E39" i="1" s="1"/>
  <c r="H39" i="1" s="1"/>
  <c r="I39" i="1" s="1"/>
  <c r="K8" i="2" l="1"/>
  <c r="P8" i="2" s="1"/>
  <c r="J5" i="2"/>
  <c r="P5" i="2" s="1"/>
  <c r="K13" i="2"/>
  <c r="P13" i="2" s="1"/>
  <c r="J11" i="2"/>
  <c r="J9" i="2"/>
  <c r="J10" i="2"/>
  <c r="J6" i="2"/>
  <c r="J12" i="2"/>
  <c r="J79" i="1"/>
  <c r="E92" i="1" s="1"/>
  <c r="H92" i="1" s="1"/>
  <c r="I92" i="1" s="1"/>
  <c r="G15" i="1"/>
  <c r="J68" i="1"/>
  <c r="E83" i="1" s="1"/>
  <c r="F14" i="1"/>
  <c r="J53" i="1"/>
  <c r="E63" i="1" s="1"/>
  <c r="H63" i="1" s="1"/>
  <c r="I63" i="1" s="1"/>
  <c r="E13" i="1"/>
  <c r="J39" i="1"/>
  <c r="E67" i="1" s="1"/>
  <c r="H67" i="1" s="1"/>
  <c r="I67" i="1" s="1"/>
  <c r="D7" i="1"/>
  <c r="J42" i="1"/>
  <c r="E50" i="1" s="1"/>
  <c r="H50" i="1" s="1"/>
  <c r="I50" i="1" s="1"/>
  <c r="D10" i="1"/>
  <c r="J40" i="1"/>
  <c r="E71" i="1" s="1"/>
  <c r="H71" i="1" s="1"/>
  <c r="I71" i="1" s="1"/>
  <c r="D8" i="1"/>
  <c r="J41" i="1"/>
  <c r="E49" i="1" s="1"/>
  <c r="H49" i="1" s="1"/>
  <c r="I49" i="1" s="1"/>
  <c r="D9" i="1"/>
  <c r="C9" i="1"/>
  <c r="C10" i="1"/>
  <c r="C7" i="1"/>
  <c r="C8" i="1"/>
  <c r="H56" i="1"/>
  <c r="I56" i="1" s="1"/>
  <c r="E17" i="1" s="1"/>
  <c r="H36" i="1"/>
  <c r="I36" i="1" s="1"/>
  <c r="H35" i="1"/>
  <c r="I35" i="1" s="1"/>
  <c r="C11" i="1" s="1"/>
  <c r="H30" i="1"/>
  <c r="I30" i="1" s="1"/>
  <c r="H29" i="1"/>
  <c r="I29" i="1" s="1"/>
  <c r="P24" i="1"/>
  <c r="K12" i="2" l="1"/>
  <c r="P12" i="2" s="1"/>
  <c r="K11" i="2"/>
  <c r="P11" i="2" s="1"/>
  <c r="K10" i="2"/>
  <c r="P10" i="2" s="1"/>
  <c r="K6" i="2"/>
  <c r="P6" i="2" s="1"/>
  <c r="K9" i="2"/>
  <c r="P9" i="2" s="1"/>
  <c r="J92" i="1"/>
  <c r="E105" i="1" s="1"/>
  <c r="H105" i="1" s="1"/>
  <c r="I105" i="1" s="1"/>
  <c r="H15" i="1"/>
  <c r="J63" i="1"/>
  <c r="E78" i="1" s="1"/>
  <c r="H78" i="1" s="1"/>
  <c r="I78" i="1" s="1"/>
  <c r="F13" i="1"/>
  <c r="J71" i="1"/>
  <c r="E84" i="1" s="1"/>
  <c r="F8" i="1"/>
  <c r="J67" i="1"/>
  <c r="E82" i="1" s="1"/>
  <c r="H82" i="1" s="1"/>
  <c r="I82" i="1" s="1"/>
  <c r="F7" i="1"/>
  <c r="J49" i="1"/>
  <c r="E59" i="1" s="1"/>
  <c r="H59" i="1" s="1"/>
  <c r="I59" i="1" s="1"/>
  <c r="E9" i="1"/>
  <c r="J50" i="1"/>
  <c r="E60" i="1" s="1"/>
  <c r="H60" i="1" s="1"/>
  <c r="I60" i="1" s="1"/>
  <c r="E10" i="1"/>
  <c r="J29" i="1"/>
  <c r="C5" i="1"/>
  <c r="J36" i="1"/>
  <c r="C12" i="1"/>
  <c r="J30" i="1"/>
  <c r="C6" i="1"/>
  <c r="J56" i="1"/>
  <c r="J35" i="1"/>
  <c r="E43" i="1" s="1"/>
  <c r="H43" i="1" s="1"/>
  <c r="I43" i="1" s="1"/>
  <c r="H120" i="1"/>
  <c r="I120" i="1" s="1"/>
  <c r="J20" i="1" s="1"/>
  <c r="P25" i="1"/>
  <c r="J105" i="1" l="1"/>
  <c r="E130" i="1" s="1"/>
  <c r="H130" i="1" s="1"/>
  <c r="I130" i="1" s="1"/>
  <c r="I15" i="1"/>
  <c r="J82" i="1"/>
  <c r="E95" i="1" s="1"/>
  <c r="H95" i="1" s="1"/>
  <c r="I95" i="1" s="1"/>
  <c r="G7" i="1"/>
  <c r="J78" i="1"/>
  <c r="E91" i="1" s="1"/>
  <c r="H91" i="1" s="1"/>
  <c r="I91" i="1" s="1"/>
  <c r="G13" i="1"/>
  <c r="J59" i="1"/>
  <c r="E74" i="1" s="1"/>
  <c r="F9" i="1"/>
  <c r="J60" i="1"/>
  <c r="E75" i="1" s="1"/>
  <c r="H75" i="1" s="1"/>
  <c r="I75" i="1" s="1"/>
  <c r="F10" i="1"/>
  <c r="E66" i="1"/>
  <c r="H66" i="1" s="1"/>
  <c r="I66" i="1" s="1"/>
  <c r="J43" i="1"/>
  <c r="E51" i="1" s="1"/>
  <c r="H51" i="1" s="1"/>
  <c r="I51" i="1" s="1"/>
  <c r="D11" i="1"/>
  <c r="E44" i="1"/>
  <c r="H44" i="1" s="1"/>
  <c r="I44" i="1" s="1"/>
  <c r="E38" i="1"/>
  <c r="H38" i="1" s="1"/>
  <c r="I38" i="1" s="1"/>
  <c r="E37" i="1"/>
  <c r="H37" i="1" s="1"/>
  <c r="I37" i="1" s="1"/>
  <c r="J120" i="1"/>
  <c r="P23" i="1"/>
  <c r="P18" i="1"/>
  <c r="J130" i="1" l="1"/>
  <c r="E152" i="1" s="1"/>
  <c r="H152" i="1" s="1"/>
  <c r="I152" i="1" s="1"/>
  <c r="K15" i="1"/>
  <c r="J91" i="1"/>
  <c r="E119" i="1" s="1"/>
  <c r="H119" i="1" s="1"/>
  <c r="I119" i="1" s="1"/>
  <c r="J13" i="1" s="1"/>
  <c r="H13" i="1"/>
  <c r="J95" i="1"/>
  <c r="E118" i="1" s="1"/>
  <c r="H7" i="1"/>
  <c r="J75" i="1"/>
  <c r="E88" i="1" s="1"/>
  <c r="H88" i="1" s="1"/>
  <c r="I88" i="1" s="1"/>
  <c r="G10" i="1"/>
  <c r="J66" i="1"/>
  <c r="E81" i="1" s="1"/>
  <c r="H81" i="1" s="1"/>
  <c r="I81" i="1" s="1"/>
  <c r="F17" i="1"/>
  <c r="J51" i="1"/>
  <c r="E61" i="1" s="1"/>
  <c r="H61" i="1" s="1"/>
  <c r="I61" i="1" s="1"/>
  <c r="E11" i="1"/>
  <c r="J37" i="1"/>
  <c r="D5" i="1"/>
  <c r="J38" i="1"/>
  <c r="D6" i="1"/>
  <c r="J44" i="1"/>
  <c r="E52" i="1" s="1"/>
  <c r="H52" i="1" s="1"/>
  <c r="I52" i="1" s="1"/>
  <c r="D12" i="1"/>
  <c r="H83" i="1"/>
  <c r="I83" i="1" s="1"/>
  <c r="G14" i="1" s="1"/>
  <c r="P21" i="1"/>
  <c r="H74" i="1"/>
  <c r="I74" i="1" s="1"/>
  <c r="G9" i="1" s="1"/>
  <c r="H55" i="1"/>
  <c r="I55" i="1" s="1"/>
  <c r="E16" i="1" s="1"/>
  <c r="J152" i="1" l="1"/>
  <c r="E159" i="1" s="1"/>
  <c r="M15" i="1"/>
  <c r="J119" i="1"/>
  <c r="E128" i="1" s="1"/>
  <c r="H128" i="1" s="1"/>
  <c r="I128" i="1" s="1"/>
  <c r="J88" i="1"/>
  <c r="E102" i="1" s="1"/>
  <c r="H102" i="1" s="1"/>
  <c r="I102" i="1" s="1"/>
  <c r="H10" i="1"/>
  <c r="J81" i="1"/>
  <c r="E94" i="1" s="1"/>
  <c r="H94" i="1" s="1"/>
  <c r="I94" i="1" s="1"/>
  <c r="G17" i="1"/>
  <c r="J61" i="1"/>
  <c r="E76" i="1" s="1"/>
  <c r="H76" i="1" s="1"/>
  <c r="I76" i="1" s="1"/>
  <c r="F11" i="1"/>
  <c r="J52" i="1"/>
  <c r="E62" i="1" s="1"/>
  <c r="H62" i="1" s="1"/>
  <c r="I62" i="1" s="1"/>
  <c r="E12" i="1"/>
  <c r="E48" i="1"/>
  <c r="H48" i="1" s="1"/>
  <c r="I48" i="1" s="1"/>
  <c r="E47" i="1"/>
  <c r="H47" i="1" s="1"/>
  <c r="I47" i="1" s="1"/>
  <c r="J74" i="1"/>
  <c r="J83" i="1"/>
  <c r="E96" i="1" s="1"/>
  <c r="J96" i="1" s="1"/>
  <c r="E108" i="1" s="1"/>
  <c r="J108" i="1" s="1"/>
  <c r="E116" i="1" s="1"/>
  <c r="J116" i="1" s="1"/>
  <c r="E126" i="1" s="1"/>
  <c r="H126" i="1" s="1"/>
  <c r="I126" i="1" s="1"/>
  <c r="J55" i="1"/>
  <c r="E65" i="1" s="1"/>
  <c r="H65" i="1" s="1"/>
  <c r="I65" i="1" s="1"/>
  <c r="J126" i="1" l="1"/>
  <c r="E138" i="1" s="1"/>
  <c r="H138" i="1" s="1"/>
  <c r="I138" i="1" s="1"/>
  <c r="K14" i="1"/>
  <c r="J128" i="1"/>
  <c r="E140" i="1" s="1"/>
  <c r="H140" i="1" s="1"/>
  <c r="I140" i="1" s="1"/>
  <c r="K13" i="1"/>
  <c r="J102" i="1"/>
  <c r="E113" i="1" s="1"/>
  <c r="H113" i="1" s="1"/>
  <c r="I113" i="1" s="1"/>
  <c r="I10" i="1"/>
  <c r="H118" i="1"/>
  <c r="I118" i="1" s="1"/>
  <c r="E87" i="1"/>
  <c r="H87" i="1" s="1"/>
  <c r="I87" i="1" s="1"/>
  <c r="J94" i="1"/>
  <c r="E107" i="1" s="1"/>
  <c r="H107" i="1" s="1"/>
  <c r="I107" i="1" s="1"/>
  <c r="H17" i="1"/>
  <c r="J76" i="1"/>
  <c r="E89" i="1" s="1"/>
  <c r="H89" i="1" s="1"/>
  <c r="I89" i="1" s="1"/>
  <c r="G11" i="1"/>
  <c r="J62" i="1"/>
  <c r="E77" i="1" s="1"/>
  <c r="H77" i="1" s="1"/>
  <c r="I77" i="1" s="1"/>
  <c r="F12" i="1"/>
  <c r="J65" i="1"/>
  <c r="E80" i="1" s="1"/>
  <c r="H80" i="1" s="1"/>
  <c r="I80" i="1" s="1"/>
  <c r="F16" i="1"/>
  <c r="J47" i="1"/>
  <c r="E5" i="1"/>
  <c r="J48" i="1"/>
  <c r="E6" i="1"/>
  <c r="P20" i="1"/>
  <c r="P19" i="1"/>
  <c r="J140" i="1" l="1"/>
  <c r="E150" i="1" s="1"/>
  <c r="H150" i="1" s="1"/>
  <c r="I150" i="1" s="1"/>
  <c r="L13" i="1"/>
  <c r="J138" i="1"/>
  <c r="E148" i="1" s="1"/>
  <c r="H148" i="1" s="1"/>
  <c r="I148" i="1" s="1"/>
  <c r="L14" i="1"/>
  <c r="J118" i="1"/>
  <c r="J7" i="1"/>
  <c r="P7" i="1" s="1"/>
  <c r="J113" i="1"/>
  <c r="E123" i="1" s="1"/>
  <c r="H123" i="1" s="1"/>
  <c r="I123" i="1" s="1"/>
  <c r="J10" i="1"/>
  <c r="J107" i="1"/>
  <c r="E142" i="1" s="1"/>
  <c r="H142" i="1" s="1"/>
  <c r="I142" i="1" s="1"/>
  <c r="I17" i="1"/>
  <c r="H9" i="1"/>
  <c r="J87" i="1"/>
  <c r="J89" i="1"/>
  <c r="E103" i="1" s="1"/>
  <c r="H103" i="1" s="1"/>
  <c r="I103" i="1" s="1"/>
  <c r="H11" i="1"/>
  <c r="J77" i="1"/>
  <c r="E90" i="1" s="1"/>
  <c r="H90" i="1" s="1"/>
  <c r="I90" i="1" s="1"/>
  <c r="G12" i="1"/>
  <c r="J80" i="1"/>
  <c r="E93" i="1" s="1"/>
  <c r="H93" i="1" s="1"/>
  <c r="I93" i="1" s="1"/>
  <c r="G16" i="1"/>
  <c r="E58" i="1"/>
  <c r="H58" i="1" s="1"/>
  <c r="I58" i="1" s="1"/>
  <c r="E57" i="1"/>
  <c r="H57" i="1" s="1"/>
  <c r="I57" i="1" s="1"/>
  <c r="J150" i="1" l="1"/>
  <c r="E158" i="1" s="1"/>
  <c r="H158" i="1" s="1"/>
  <c r="I158" i="1" s="1"/>
  <c r="M13" i="1"/>
  <c r="J148" i="1"/>
  <c r="E157" i="1" s="1"/>
  <c r="H157" i="1" s="1"/>
  <c r="I157" i="1" s="1"/>
  <c r="M14" i="1"/>
  <c r="J142" i="1"/>
  <c r="E164" i="1" s="1"/>
  <c r="H164" i="1" s="1"/>
  <c r="I164" i="1" s="1"/>
  <c r="L17" i="1"/>
  <c r="J123" i="1"/>
  <c r="E135" i="1" s="1"/>
  <c r="K10" i="1"/>
  <c r="J103" i="1"/>
  <c r="E114" i="1" s="1"/>
  <c r="H114" i="1" s="1"/>
  <c r="I114" i="1" s="1"/>
  <c r="I11" i="1"/>
  <c r="E101" i="1"/>
  <c r="H101" i="1" s="1"/>
  <c r="I101" i="1" s="1"/>
  <c r="J93" i="1"/>
  <c r="E106" i="1" s="1"/>
  <c r="H106" i="1" s="1"/>
  <c r="I106" i="1" s="1"/>
  <c r="H16" i="1"/>
  <c r="J90" i="1"/>
  <c r="E104" i="1" s="1"/>
  <c r="H104" i="1" s="1"/>
  <c r="I104" i="1" s="1"/>
  <c r="H12" i="1"/>
  <c r="J57" i="1"/>
  <c r="F5" i="1"/>
  <c r="J58" i="1"/>
  <c r="F6" i="1"/>
  <c r="J157" i="1" l="1"/>
  <c r="E169" i="1" s="1"/>
  <c r="P14" i="1"/>
  <c r="J164" i="1"/>
  <c r="E173" i="1" s="1"/>
  <c r="H173" i="1" s="1"/>
  <c r="I173" i="1" s="1"/>
  <c r="J173" i="1" s="1"/>
  <c r="N17" i="1"/>
  <c r="P17" i="1" s="1"/>
  <c r="J158" i="1"/>
  <c r="N13" i="1"/>
  <c r="P13" i="1" s="1"/>
  <c r="J114" i="1"/>
  <c r="E124" i="1" s="1"/>
  <c r="H124" i="1" s="1"/>
  <c r="I124" i="1" s="1"/>
  <c r="J11" i="1"/>
  <c r="J104" i="1"/>
  <c r="E115" i="1" s="1"/>
  <c r="H115" i="1" s="1"/>
  <c r="I115" i="1" s="1"/>
  <c r="I12" i="1"/>
  <c r="J101" i="1"/>
  <c r="E112" i="1" s="1"/>
  <c r="H112" i="1" s="1"/>
  <c r="I112" i="1" s="1"/>
  <c r="I9" i="1"/>
  <c r="J106" i="1"/>
  <c r="E131" i="1" s="1"/>
  <c r="H131" i="1" s="1"/>
  <c r="I131" i="1" s="1"/>
  <c r="I16" i="1"/>
  <c r="E73" i="1"/>
  <c r="H73" i="1" s="1"/>
  <c r="I73" i="1" s="1"/>
  <c r="H84" i="1"/>
  <c r="I84" i="1" s="1"/>
  <c r="E72" i="1"/>
  <c r="H72" i="1" s="1"/>
  <c r="I72" i="1" s="1"/>
  <c r="H143" i="1"/>
  <c r="I143" i="1" s="1"/>
  <c r="L22" i="1" s="1"/>
  <c r="P22" i="1" s="1"/>
  <c r="J131" i="1" l="1"/>
  <c r="E141" i="1" s="1"/>
  <c r="H141" i="1" s="1"/>
  <c r="I141" i="1" s="1"/>
  <c r="K16" i="1"/>
  <c r="J124" i="1"/>
  <c r="E136" i="1" s="1"/>
  <c r="H136" i="1" s="1"/>
  <c r="I136" i="1" s="1"/>
  <c r="K11" i="1"/>
  <c r="J115" i="1"/>
  <c r="E125" i="1" s="1"/>
  <c r="H125" i="1" s="1"/>
  <c r="I125" i="1" s="1"/>
  <c r="J12" i="1"/>
  <c r="J112" i="1"/>
  <c r="E122" i="1" s="1"/>
  <c r="J9" i="1"/>
  <c r="J72" i="1"/>
  <c r="G5" i="1"/>
  <c r="J84" i="1"/>
  <c r="G8" i="1"/>
  <c r="J73" i="1"/>
  <c r="G6" i="1"/>
  <c r="J143" i="1"/>
  <c r="H159" i="1" s="1"/>
  <c r="I159" i="1" s="1"/>
  <c r="J159" i="1" l="1"/>
  <c r="N15" i="1"/>
  <c r="P15" i="1" s="1"/>
  <c r="J136" i="1"/>
  <c r="E160" i="1" s="1"/>
  <c r="H160" i="1" s="1"/>
  <c r="I160" i="1" s="1"/>
  <c r="L11" i="1"/>
  <c r="J141" i="1"/>
  <c r="E163" i="1" s="1"/>
  <c r="H163" i="1" s="1"/>
  <c r="I163" i="1" s="1"/>
  <c r="L16" i="1"/>
  <c r="J125" i="1"/>
  <c r="E137" i="1" s="1"/>
  <c r="H137" i="1" s="1"/>
  <c r="I137" i="1" s="1"/>
  <c r="K12" i="1"/>
  <c r="E97" i="1"/>
  <c r="H97" i="1" s="1"/>
  <c r="I97" i="1" s="1"/>
  <c r="E86" i="1"/>
  <c r="H86" i="1" s="1"/>
  <c r="I86" i="1" s="1"/>
  <c r="E85" i="1"/>
  <c r="H85" i="1" s="1"/>
  <c r="I85" i="1" s="1"/>
  <c r="E170" i="1" l="1"/>
  <c r="H170" i="1" s="1"/>
  <c r="I170" i="1" s="1"/>
  <c r="J170" i="1" s="1"/>
  <c r="J160" i="1"/>
  <c r="E171" i="1" s="1"/>
  <c r="H171" i="1" s="1"/>
  <c r="I171" i="1" s="1"/>
  <c r="N11" i="1"/>
  <c r="J163" i="1"/>
  <c r="E172" i="1" s="1"/>
  <c r="H172" i="1" s="1"/>
  <c r="I172" i="1" s="1"/>
  <c r="N16" i="1"/>
  <c r="J137" i="1"/>
  <c r="E147" i="1" s="1"/>
  <c r="H147" i="1" s="1"/>
  <c r="I147" i="1" s="1"/>
  <c r="L12" i="1"/>
  <c r="J85" i="1"/>
  <c r="H5" i="1"/>
  <c r="J97" i="1"/>
  <c r="E109" i="1" s="1"/>
  <c r="H109" i="1" s="1"/>
  <c r="I109" i="1" s="1"/>
  <c r="H8" i="1"/>
  <c r="J86" i="1"/>
  <c r="H6" i="1"/>
  <c r="J172" i="1" l="1"/>
  <c r="O16" i="1"/>
  <c r="P16" i="1"/>
  <c r="J171" i="1"/>
  <c r="O11" i="1"/>
  <c r="P11" i="1" s="1"/>
  <c r="J147" i="1"/>
  <c r="E156" i="1" s="1"/>
  <c r="H156" i="1" s="1"/>
  <c r="I156" i="1" s="1"/>
  <c r="M12" i="1"/>
  <c r="J109" i="1"/>
  <c r="E117" i="1" s="1"/>
  <c r="H117" i="1" s="1"/>
  <c r="I117" i="1" s="1"/>
  <c r="I8" i="1"/>
  <c r="E100" i="1"/>
  <c r="H100" i="1" s="1"/>
  <c r="I100" i="1" s="1"/>
  <c r="E99" i="1"/>
  <c r="H99" i="1" s="1"/>
  <c r="I99" i="1" s="1"/>
  <c r="J156" i="1" l="1"/>
  <c r="E168" i="1" s="1"/>
  <c r="H168" i="1" s="1"/>
  <c r="I168" i="1" s="1"/>
  <c r="N12" i="1"/>
  <c r="J117" i="1"/>
  <c r="J8" i="1"/>
  <c r="J100" i="1"/>
  <c r="I6" i="1"/>
  <c r="J99" i="1"/>
  <c r="I5" i="1"/>
  <c r="J168" i="1" l="1"/>
  <c r="O12" i="1"/>
  <c r="P12" i="1" s="1"/>
  <c r="E127" i="1"/>
  <c r="H127" i="1" s="1"/>
  <c r="I127" i="1" s="1"/>
  <c r="E110" i="1"/>
  <c r="H110" i="1" s="1"/>
  <c r="I110" i="1" s="1"/>
  <c r="H122" i="1"/>
  <c r="I122" i="1" s="1"/>
  <c r="E111" i="1"/>
  <c r="H111" i="1" s="1"/>
  <c r="I111" i="1" s="1"/>
  <c r="J127" i="1" l="1"/>
  <c r="E139" i="1" s="1"/>
  <c r="H139" i="1" s="1"/>
  <c r="I139" i="1" s="1"/>
  <c r="K8" i="1"/>
  <c r="J122" i="1"/>
  <c r="K9" i="1"/>
  <c r="J110" i="1"/>
  <c r="J5" i="1"/>
  <c r="J111" i="1"/>
  <c r="J6" i="1"/>
  <c r="J139" i="1" l="1"/>
  <c r="E149" i="1" s="1"/>
  <c r="H149" i="1" s="1"/>
  <c r="I149" i="1" s="1"/>
  <c r="L8" i="1"/>
  <c r="E134" i="1"/>
  <c r="H134" i="1" s="1"/>
  <c r="I134" i="1" s="1"/>
  <c r="E132" i="1"/>
  <c r="H135" i="1"/>
  <c r="I135" i="1" s="1"/>
  <c r="E121" i="1"/>
  <c r="H121" i="1" s="1"/>
  <c r="I121" i="1" s="1"/>
  <c r="J149" i="1" l="1"/>
  <c r="M8" i="1"/>
  <c r="P8" i="1" s="1"/>
  <c r="J135" i="1"/>
  <c r="E146" i="1" s="1"/>
  <c r="H146" i="1" s="1"/>
  <c r="I146" i="1" s="1"/>
  <c r="L10" i="1"/>
  <c r="J134" i="1"/>
  <c r="E161" i="1" s="1"/>
  <c r="H161" i="1" s="1"/>
  <c r="I161" i="1" s="1"/>
  <c r="L9" i="1"/>
  <c r="J121" i="1"/>
  <c r="K6" i="1"/>
  <c r="J161" i="1" l="1"/>
  <c r="N9" i="1"/>
  <c r="P9" i="1" s="1"/>
  <c r="J146" i="1"/>
  <c r="E155" i="1" s="1"/>
  <c r="H155" i="1" s="1"/>
  <c r="I155" i="1" s="1"/>
  <c r="M10" i="1"/>
  <c r="H132" i="1"/>
  <c r="I132" i="1" s="1"/>
  <c r="E133" i="1"/>
  <c r="H133" i="1" s="1"/>
  <c r="I133" i="1" s="1"/>
  <c r="J155" i="1" l="1"/>
  <c r="E167" i="1" s="1"/>
  <c r="H167" i="1" s="1"/>
  <c r="I167" i="1" s="1"/>
  <c r="N10" i="1"/>
  <c r="J133" i="1"/>
  <c r="E145" i="1" s="1"/>
  <c r="H145" i="1" s="1"/>
  <c r="I145" i="1" s="1"/>
  <c r="L6" i="1"/>
  <c r="J132" i="1"/>
  <c r="L5" i="1"/>
  <c r="J167" i="1" l="1"/>
  <c r="O10" i="1"/>
  <c r="P10" i="1" s="1"/>
  <c r="J145" i="1"/>
  <c r="M6" i="1"/>
  <c r="E144" i="1"/>
  <c r="H144" i="1" s="1"/>
  <c r="I144" i="1" s="1"/>
  <c r="E154" i="1" l="1"/>
  <c r="H154" i="1" s="1"/>
  <c r="I154" i="1" s="1"/>
  <c r="J144" i="1"/>
  <c r="M5" i="1"/>
  <c r="J154" i="1" l="1"/>
  <c r="N6" i="1"/>
  <c r="E153" i="1"/>
  <c r="H153" i="1" s="1"/>
  <c r="I153" i="1" s="1"/>
  <c r="E166" i="1" l="1"/>
  <c r="H166" i="1" s="1"/>
  <c r="I166" i="1" s="1"/>
  <c r="J153" i="1"/>
  <c r="N5" i="1"/>
  <c r="J166" i="1" l="1"/>
  <c r="O6" i="1"/>
  <c r="P6" i="1" s="1"/>
  <c r="E165" i="1"/>
  <c r="H165" i="1" s="1"/>
  <c r="I165" i="1" s="1"/>
  <c r="J165" i="1" l="1"/>
  <c r="O5" i="1"/>
  <c r="P5" i="1" s="1"/>
</calcChain>
</file>

<file path=xl/sharedStrings.xml><?xml version="1.0" encoding="utf-8"?>
<sst xmlns="http://schemas.openxmlformats.org/spreadsheetml/2006/main" count="716" uniqueCount="64">
  <si>
    <t>HCP</t>
  </si>
  <si>
    <t>par hřiště</t>
  </si>
  <si>
    <t>rány</t>
  </si>
  <si>
    <t>netto</t>
  </si>
  <si>
    <t>body</t>
  </si>
  <si>
    <t>new HCP</t>
  </si>
  <si>
    <t>jméno</t>
  </si>
  <si>
    <t>hřiště</t>
  </si>
  <si>
    <t>Brňák Petr</t>
  </si>
  <si>
    <t>datum</t>
  </si>
  <si>
    <t>Celkový přehled výsledků</t>
  </si>
  <si>
    <t>Jednotlivé turnaje</t>
  </si>
  <si>
    <t>Dědeček Richard</t>
  </si>
  <si>
    <t>Pebble Beach</t>
  </si>
  <si>
    <t>Kasík Helmut</t>
  </si>
  <si>
    <t>Špaček Dan</t>
  </si>
  <si>
    <t>Bay Harbour</t>
  </si>
  <si>
    <t>Spyglass Hill</t>
  </si>
  <si>
    <t>The Heather</t>
  </si>
  <si>
    <t>Teeth of the Dog</t>
  </si>
  <si>
    <t>Konopiště Radecký</t>
  </si>
  <si>
    <t>Shady Dunes</t>
  </si>
  <si>
    <t>Tuscany Reserve</t>
  </si>
  <si>
    <t>Datum</t>
  </si>
  <si>
    <t>Turnaj</t>
  </si>
  <si>
    <t>Old Palm</t>
  </si>
  <si>
    <t>Casa de Campo links</t>
  </si>
  <si>
    <t>Huzhou Hot Spring</t>
  </si>
  <si>
    <t>Parkland</t>
  </si>
  <si>
    <t>Best 7 scores</t>
  </si>
  <si>
    <t>Skála Patrik</t>
  </si>
  <si>
    <t>Casa de Campo</t>
  </si>
  <si>
    <t>Huzhou Hot Springs</t>
  </si>
  <si>
    <t>Myrtle Beach</t>
  </si>
  <si>
    <t>OpenGolfTour Indoor 2017 - 2018</t>
  </si>
  <si>
    <t>Staněk Libor</t>
  </si>
  <si>
    <t>Svoboda Pavel</t>
  </si>
  <si>
    <t>Škoda Petr</t>
  </si>
  <si>
    <t>Břicháček Petr</t>
  </si>
  <si>
    <t>Gregov Robert</t>
  </si>
  <si>
    <t>Fejtek Martin</t>
  </si>
  <si>
    <t>Fila Albert</t>
  </si>
  <si>
    <t>Kabele Tomáš</t>
  </si>
  <si>
    <t>Molnár Jan</t>
  </si>
  <si>
    <t>Ksandrová Kateřina</t>
  </si>
  <si>
    <t>DNF</t>
  </si>
  <si>
    <t>N/A</t>
  </si>
  <si>
    <t>Panáček Petr</t>
  </si>
  <si>
    <t>Na jamce 8 je x10, tedy špatně nastaveno - automatické zvednutí, není tedy na rány</t>
  </si>
  <si>
    <t>Skála Jan</t>
  </si>
  <si>
    <t>jen čisté rány bez HCP</t>
  </si>
  <si>
    <t>Valenta Michal</t>
  </si>
  <si>
    <t>Řehák Vladimír</t>
  </si>
  <si>
    <t>1. místo</t>
  </si>
  <si>
    <t>2. místo</t>
  </si>
  <si>
    <t>7. místo</t>
  </si>
  <si>
    <t>8. místo</t>
  </si>
  <si>
    <t>9. místo</t>
  </si>
  <si>
    <t>10. místo</t>
  </si>
  <si>
    <t>11. místo</t>
  </si>
  <si>
    <t>T 5. místo</t>
  </si>
  <si>
    <t>T 3. místo</t>
  </si>
  <si>
    <t>DFN</t>
  </si>
  <si>
    <t>12. místo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</si>
</sst>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0" fontId="0" fillId="0" borderId="9" xfId="0" applyBorder="1"/>
    <xf numFmtId="14" fontId="0" fillId="0" borderId="0" xfId="0" applyNumberFormat="1" applyFill="1" applyBorder="1"/>
    <xf numFmtId="14" fontId="0" fillId="0" borderId="3" xfId="0" applyNumberFormat="1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14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" xfId="0" applyFill="1" applyBorder="1"/>
    <xf numFmtId="0" fontId="0" fillId="0" borderId="10" xfId="0" applyBorder="1"/>
    <xf numFmtId="0" fontId="0" fillId="0" borderId="12" xfId="0" applyBorder="1"/>
    <xf numFmtId="0" fontId="0" fillId="0" borderId="12" xfId="0" applyFill="1" applyBorder="1" applyAlignment="1">
      <alignment wrapText="1"/>
    </xf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14" fontId="0" fillId="0" borderId="8" xfId="0" applyNumberFormat="1" applyBorder="1"/>
    <xf numFmtId="14" fontId="0" fillId="0" borderId="8" xfId="0" applyNumberFormat="1" applyFill="1" applyBorder="1"/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0" borderId="3" xfId="0" applyNumberFormat="1" applyBorder="1"/>
    <xf numFmtId="0" fontId="2" fillId="0" borderId="0" xfId="0" applyFont="1"/>
    <xf numFmtId="164" fontId="0" fillId="0" borderId="0" xfId="0" applyNumberFormat="1" applyBorder="1"/>
    <xf numFmtId="0" fontId="0" fillId="3" borderId="1" xfId="0" applyFill="1" applyBorder="1"/>
    <xf numFmtId="0" fontId="0" fillId="3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workbookViewId="0">
      <selection activeCell="R14" sqref="R14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5" width="10.109375" bestFit="1" customWidth="1"/>
    <col min="7" max="9" width="9.109375" bestFit="1" customWidth="1"/>
    <col min="11" max="13" width="9.109375" bestFit="1" customWidth="1"/>
    <col min="15" max="15" width="9.109375" bestFit="1" customWidth="1"/>
    <col min="16" max="16" width="14.33203125" customWidth="1"/>
  </cols>
  <sheetData>
    <row r="1" spans="1:18" x14ac:dyDescent="0.3">
      <c r="A1" s="43" t="s">
        <v>10</v>
      </c>
      <c r="B1" s="43"/>
      <c r="C1" s="43" t="s">
        <v>34</v>
      </c>
    </row>
    <row r="3" spans="1:18" x14ac:dyDescent="0.3">
      <c r="B3" s="24" t="s">
        <v>23</v>
      </c>
      <c r="C3" s="21">
        <v>43072</v>
      </c>
      <c r="D3" s="21">
        <v>43079</v>
      </c>
      <c r="E3" s="21">
        <v>43086</v>
      </c>
      <c r="F3" s="21">
        <v>43107</v>
      </c>
      <c r="G3" s="21">
        <v>43114</v>
      </c>
      <c r="H3" s="21">
        <v>43121</v>
      </c>
      <c r="I3" s="21">
        <v>43128</v>
      </c>
      <c r="J3" s="21">
        <v>43135</v>
      </c>
      <c r="K3" s="21">
        <v>43142</v>
      </c>
      <c r="L3" s="21">
        <v>43149</v>
      </c>
      <c r="M3" s="21">
        <v>43156</v>
      </c>
      <c r="N3" s="21">
        <v>43163</v>
      </c>
      <c r="O3" s="21">
        <v>43171</v>
      </c>
      <c r="P3" s="24"/>
    </row>
    <row r="4" spans="1:18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2" t="s">
        <v>33</v>
      </c>
      <c r="G4" s="22" t="s">
        <v>19</v>
      </c>
      <c r="H4" s="22" t="s">
        <v>20</v>
      </c>
      <c r="I4" s="22" t="s">
        <v>13</v>
      </c>
      <c r="J4" s="26" t="s">
        <v>21</v>
      </c>
      <c r="K4" s="26" t="s">
        <v>25</v>
      </c>
      <c r="L4" s="26" t="s">
        <v>26</v>
      </c>
      <c r="M4" s="26" t="s">
        <v>27</v>
      </c>
      <c r="N4" s="26" t="s">
        <v>28</v>
      </c>
      <c r="O4" s="26" t="s">
        <v>18</v>
      </c>
      <c r="P4" s="26" t="s">
        <v>29</v>
      </c>
    </row>
    <row r="5" spans="1:18" x14ac:dyDescent="0.3">
      <c r="B5" s="2" t="s">
        <v>14</v>
      </c>
      <c r="C5" s="2">
        <f t="shared" ref="C5:C12" si="0">I29</f>
        <v>-7</v>
      </c>
      <c r="D5" s="2">
        <f t="shared" ref="D5:D14" si="1">I37</f>
        <v>7</v>
      </c>
      <c r="E5" s="2">
        <f>I47</f>
        <v>-3</v>
      </c>
      <c r="F5" s="2">
        <f>I57</f>
        <v>-3</v>
      </c>
      <c r="G5" s="2">
        <f>I72</f>
        <v>-4</v>
      </c>
      <c r="H5" s="2">
        <f>I85</f>
        <v>-1</v>
      </c>
      <c r="I5" s="2">
        <f>I99</f>
        <v>-2</v>
      </c>
      <c r="J5" s="2">
        <f>I110</f>
        <v>2</v>
      </c>
      <c r="K5" s="2"/>
      <c r="L5" s="2">
        <f>I132</f>
        <v>3</v>
      </c>
      <c r="M5" s="2">
        <f>I144</f>
        <v>-3</v>
      </c>
      <c r="N5" s="2">
        <f>I153</f>
        <v>-7</v>
      </c>
      <c r="O5" s="2">
        <f>I165</f>
        <v>0</v>
      </c>
      <c r="P5" s="27">
        <f>SUM(LARGE(C5:O5,1))+SUM(LARGE(C5:O5,2))+SUM(LARGE(C5:O5,3))+SUM(LARGE(C5:O5,4))+SUM(LARGE(C5:O5,5))+SUM(LARGE(C5:O5,6))+SUM(LARGE(C5:O5,7))</f>
        <v>6</v>
      </c>
      <c r="Q5" s="9"/>
      <c r="R5" s="9" t="s">
        <v>55</v>
      </c>
    </row>
    <row r="6" spans="1:18" x14ac:dyDescent="0.3">
      <c r="B6" s="2" t="s">
        <v>15</v>
      </c>
      <c r="C6" s="2">
        <f t="shared" si="0"/>
        <v>-1</v>
      </c>
      <c r="D6" s="2">
        <f t="shared" si="1"/>
        <v>4</v>
      </c>
      <c r="E6" s="2">
        <f>I48</f>
        <v>-4</v>
      </c>
      <c r="F6" s="2">
        <f>I58</f>
        <v>-1</v>
      </c>
      <c r="G6" s="2">
        <f>I73</f>
        <v>-5</v>
      </c>
      <c r="H6" s="2">
        <f>I86</f>
        <v>0</v>
      </c>
      <c r="I6" s="2">
        <f>I100</f>
        <v>-5</v>
      </c>
      <c r="J6" s="2">
        <f>I111</f>
        <v>4</v>
      </c>
      <c r="K6" s="2">
        <f>I121</f>
        <v>-3</v>
      </c>
      <c r="L6" s="2">
        <f>I133</f>
        <v>1</v>
      </c>
      <c r="M6" s="2">
        <f>I145</f>
        <v>-2</v>
      </c>
      <c r="N6" s="2">
        <f>I154</f>
        <v>-5</v>
      </c>
      <c r="O6" s="2">
        <f>I166</f>
        <v>-2</v>
      </c>
      <c r="P6" s="27">
        <f t="shared" ref="P6:P25" si="2">SUM(LARGE(C6:O6,1))+SUM(LARGE(C6:O6,2))+SUM(LARGE(C6:O6,3))+SUM(LARGE(C6:O6,4))+SUM(LARGE(C6:O6,5))+SUM(LARGE(C6:O6,6))+SUM(LARGE(C6:O6,7))</f>
        <v>5</v>
      </c>
      <c r="Q6" s="9"/>
      <c r="R6" s="9" t="s">
        <v>56</v>
      </c>
    </row>
    <row r="7" spans="1:18" x14ac:dyDescent="0.3">
      <c r="B7" s="2" t="s">
        <v>35</v>
      </c>
      <c r="C7" s="2">
        <f t="shared" si="0"/>
        <v>-3</v>
      </c>
      <c r="D7" s="2">
        <f t="shared" si="1"/>
        <v>-1</v>
      </c>
      <c r="E7" s="2"/>
      <c r="F7" s="2">
        <f>I67</f>
        <v>0</v>
      </c>
      <c r="G7" s="2">
        <f>I82</f>
        <v>-5</v>
      </c>
      <c r="H7" s="2">
        <f>I95</f>
        <v>-3</v>
      </c>
      <c r="I7" s="2"/>
      <c r="J7" s="2">
        <f>I118</f>
        <v>-5</v>
      </c>
      <c r="K7" s="2"/>
      <c r="L7" s="2"/>
      <c r="M7" s="2"/>
      <c r="N7" s="23"/>
      <c r="O7" s="2"/>
      <c r="P7" s="27" t="e">
        <f t="shared" si="2"/>
        <v>#NUM!</v>
      </c>
      <c r="Q7" s="9"/>
      <c r="R7" s="9"/>
    </row>
    <row r="8" spans="1:18" x14ac:dyDescent="0.3">
      <c r="B8" s="2" t="s">
        <v>12</v>
      </c>
      <c r="C8" s="2">
        <f t="shared" si="0"/>
        <v>1</v>
      </c>
      <c r="D8" s="2">
        <f t="shared" si="1"/>
        <v>-4</v>
      </c>
      <c r="E8" s="2"/>
      <c r="F8" s="2">
        <f>I71</f>
        <v>-8</v>
      </c>
      <c r="G8" s="2">
        <f>I84</f>
        <v>-7</v>
      </c>
      <c r="H8" s="2">
        <f>I97</f>
        <v>2</v>
      </c>
      <c r="I8" s="2">
        <f>I109</f>
        <v>4</v>
      </c>
      <c r="J8" s="2">
        <f>I117</f>
        <v>-2</v>
      </c>
      <c r="K8" s="2">
        <f>I127</f>
        <v>4</v>
      </c>
      <c r="L8" s="2">
        <f>I139</f>
        <v>8</v>
      </c>
      <c r="M8" s="2">
        <f>I149</f>
        <v>-6</v>
      </c>
      <c r="N8" s="23"/>
      <c r="O8" s="2"/>
      <c r="P8" s="27">
        <f t="shared" si="2"/>
        <v>13</v>
      </c>
      <c r="Q8" s="9"/>
      <c r="R8" s="9" t="s">
        <v>60</v>
      </c>
    </row>
    <row r="9" spans="1:18" x14ac:dyDescent="0.3">
      <c r="B9" s="2" t="s">
        <v>30</v>
      </c>
      <c r="C9" s="2">
        <f t="shared" si="0"/>
        <v>-6</v>
      </c>
      <c r="D9" s="2">
        <f t="shared" si="1"/>
        <v>4</v>
      </c>
      <c r="E9" s="2">
        <f>I49</f>
        <v>-9</v>
      </c>
      <c r="F9" s="2">
        <f>I59</f>
        <v>-10</v>
      </c>
      <c r="G9" s="2">
        <f>I74</f>
        <v>4</v>
      </c>
      <c r="H9" s="2">
        <f>I87</f>
        <v>1</v>
      </c>
      <c r="I9" s="2">
        <f>I101</f>
        <v>-5</v>
      </c>
      <c r="J9" s="2">
        <f>I112</f>
        <v>2</v>
      </c>
      <c r="K9" s="2">
        <f>I122</f>
        <v>1</v>
      </c>
      <c r="L9" s="2">
        <f>I134</f>
        <v>1</v>
      </c>
      <c r="M9" s="2"/>
      <c r="N9" s="23">
        <f>I161</f>
        <v>0</v>
      </c>
      <c r="O9" s="2"/>
      <c r="P9" s="27">
        <f t="shared" si="2"/>
        <v>13</v>
      </c>
      <c r="Q9" s="9"/>
      <c r="R9" s="9" t="s">
        <v>60</v>
      </c>
    </row>
    <row r="10" spans="1:18" x14ac:dyDescent="0.3">
      <c r="A10" s="9"/>
      <c r="B10" s="23" t="s">
        <v>36</v>
      </c>
      <c r="C10" s="2">
        <f t="shared" si="0"/>
        <v>10</v>
      </c>
      <c r="D10" s="2">
        <f t="shared" si="1"/>
        <v>5</v>
      </c>
      <c r="E10" s="2">
        <f>I50</f>
        <v>-1</v>
      </c>
      <c r="F10" s="2">
        <f>I60</f>
        <v>-4</v>
      </c>
      <c r="G10" s="2">
        <f>I75</f>
        <v>-2</v>
      </c>
      <c r="H10" s="2">
        <f>I88</f>
        <v>2</v>
      </c>
      <c r="I10" s="2">
        <f>I102</f>
        <v>5</v>
      </c>
      <c r="J10" s="2">
        <f>I113</f>
        <v>-7</v>
      </c>
      <c r="K10" s="2">
        <f>I123</f>
        <v>1</v>
      </c>
      <c r="L10" s="2">
        <f>I135</f>
        <v>1</v>
      </c>
      <c r="M10" s="2">
        <f>I146</f>
        <v>2</v>
      </c>
      <c r="N10" s="23">
        <f>I155</f>
        <v>2</v>
      </c>
      <c r="O10" s="2">
        <f>I167</f>
        <v>2</v>
      </c>
      <c r="P10" s="27">
        <f t="shared" si="2"/>
        <v>28</v>
      </c>
      <c r="Q10" s="9"/>
      <c r="R10" s="9" t="s">
        <v>54</v>
      </c>
    </row>
    <row r="11" spans="1:18" x14ac:dyDescent="0.3">
      <c r="A11" s="9"/>
      <c r="B11" s="23" t="s">
        <v>37</v>
      </c>
      <c r="C11" s="2">
        <f t="shared" si="0"/>
        <v>10</v>
      </c>
      <c r="D11" s="2">
        <f t="shared" si="1"/>
        <v>3</v>
      </c>
      <c r="E11" s="2">
        <f>I51</f>
        <v>-15</v>
      </c>
      <c r="F11" s="2">
        <f>I61</f>
        <v>2</v>
      </c>
      <c r="G11" s="2">
        <f>I76</f>
        <v>-1</v>
      </c>
      <c r="H11" s="2">
        <f>I89</f>
        <v>8</v>
      </c>
      <c r="I11" s="2">
        <f>I103</f>
        <v>-2</v>
      </c>
      <c r="J11" s="2">
        <f>I114</f>
        <v>3</v>
      </c>
      <c r="K11" s="2">
        <f>I124</f>
        <v>-2</v>
      </c>
      <c r="L11" s="2">
        <f>I136</f>
        <v>0</v>
      </c>
      <c r="M11" s="2"/>
      <c r="N11" s="23">
        <f>I160</f>
        <v>-1</v>
      </c>
      <c r="O11" s="2">
        <f>I171</f>
        <v>1</v>
      </c>
      <c r="P11" s="27">
        <f t="shared" si="2"/>
        <v>27</v>
      </c>
      <c r="Q11" s="9"/>
      <c r="R11" s="9" t="s">
        <v>61</v>
      </c>
    </row>
    <row r="12" spans="1:18" x14ac:dyDescent="0.3">
      <c r="A12" s="9"/>
      <c r="B12" s="23" t="s">
        <v>8</v>
      </c>
      <c r="C12" s="2">
        <f t="shared" si="0"/>
        <v>6</v>
      </c>
      <c r="D12" s="2">
        <f t="shared" si="1"/>
        <v>4</v>
      </c>
      <c r="E12" s="2">
        <f>I52</f>
        <v>-8</v>
      </c>
      <c r="F12" s="2">
        <f>I62</f>
        <v>7</v>
      </c>
      <c r="G12" s="2">
        <f>I77</f>
        <v>1</v>
      </c>
      <c r="H12" s="2">
        <f>I90</f>
        <v>0</v>
      </c>
      <c r="I12" s="2">
        <f>I104</f>
        <v>-6</v>
      </c>
      <c r="J12" s="2">
        <f>I115</f>
        <v>1</v>
      </c>
      <c r="K12" s="2">
        <f>I125</f>
        <v>4</v>
      </c>
      <c r="L12" s="2">
        <f>I137</f>
        <v>4</v>
      </c>
      <c r="M12" s="2">
        <f>I147</f>
        <v>-2</v>
      </c>
      <c r="N12" s="23">
        <f>I156</f>
        <v>-1</v>
      </c>
      <c r="O12" s="2">
        <f>I168</f>
        <v>-3</v>
      </c>
      <c r="P12" s="27">
        <f t="shared" si="2"/>
        <v>27</v>
      </c>
      <c r="Q12" s="9"/>
      <c r="R12" s="9" t="s">
        <v>61</v>
      </c>
    </row>
    <row r="13" spans="1:18" x14ac:dyDescent="0.3">
      <c r="A13" s="9"/>
      <c r="B13" s="23" t="s">
        <v>38</v>
      </c>
      <c r="C13" s="2"/>
      <c r="D13" s="2">
        <f t="shared" si="1"/>
        <v>-15</v>
      </c>
      <c r="E13" s="2">
        <f>I53</f>
        <v>-5</v>
      </c>
      <c r="F13" s="2">
        <f>I63</f>
        <v>-15</v>
      </c>
      <c r="G13" s="2">
        <f>I78</f>
        <v>-4</v>
      </c>
      <c r="H13" s="2">
        <f>I91</f>
        <v>3</v>
      </c>
      <c r="I13" s="2"/>
      <c r="J13" s="2">
        <f>I119</f>
        <v>-2</v>
      </c>
      <c r="K13" s="2">
        <f>I128</f>
        <v>-15</v>
      </c>
      <c r="L13" s="2">
        <f>I140</f>
        <v>-11</v>
      </c>
      <c r="M13" s="2">
        <f>I150</f>
        <v>-15</v>
      </c>
      <c r="N13" s="23">
        <f>I158</f>
        <v>-29</v>
      </c>
      <c r="O13" s="2"/>
      <c r="P13" s="27">
        <f t="shared" si="2"/>
        <v>-49</v>
      </c>
      <c r="Q13" s="9"/>
      <c r="R13" s="29" t="s">
        <v>63</v>
      </c>
    </row>
    <row r="14" spans="1:18" x14ac:dyDescent="0.3">
      <c r="A14" s="9"/>
      <c r="B14" s="23" t="s">
        <v>39</v>
      </c>
      <c r="C14" s="2"/>
      <c r="D14" s="2">
        <f t="shared" si="1"/>
        <v>4</v>
      </c>
      <c r="E14" s="2"/>
      <c r="F14" s="2">
        <f>I68</f>
        <v>-14</v>
      </c>
      <c r="G14" s="2">
        <f>I83</f>
        <v>-2</v>
      </c>
      <c r="H14" s="2" t="s">
        <v>46</v>
      </c>
      <c r="I14" s="2" t="s">
        <v>46</v>
      </c>
      <c r="J14" s="2" t="s">
        <v>46</v>
      </c>
      <c r="K14" s="2">
        <f>I126</f>
        <v>5</v>
      </c>
      <c r="L14" s="2">
        <f>I138</f>
        <v>1</v>
      </c>
      <c r="M14" s="2">
        <f>I148</f>
        <v>-8</v>
      </c>
      <c r="N14" s="23">
        <f>I157</f>
        <v>-4</v>
      </c>
      <c r="O14" s="2" t="s">
        <v>46</v>
      </c>
      <c r="P14" s="27">
        <f t="shared" si="2"/>
        <v>-18</v>
      </c>
      <c r="Q14" s="9"/>
      <c r="R14" s="29" t="s">
        <v>59</v>
      </c>
    </row>
    <row r="15" spans="1:18" x14ac:dyDescent="0.3">
      <c r="A15" s="9"/>
      <c r="B15" s="23" t="s">
        <v>40</v>
      </c>
      <c r="C15" s="2"/>
      <c r="D15" s="2"/>
      <c r="E15" s="2">
        <f>I54</f>
        <v>-5</v>
      </c>
      <c r="F15" s="2">
        <f>I64</f>
        <v>-13</v>
      </c>
      <c r="G15" s="2">
        <f>I79</f>
        <v>-2</v>
      </c>
      <c r="H15" s="2">
        <f>I92</f>
        <v>4</v>
      </c>
      <c r="I15" s="2">
        <f>I105</f>
        <v>1</v>
      </c>
      <c r="J15" s="2"/>
      <c r="K15" s="2">
        <f>I130</f>
        <v>-1</v>
      </c>
      <c r="L15" s="2"/>
      <c r="M15" s="2">
        <f>I152</f>
        <v>-3</v>
      </c>
      <c r="N15" s="23">
        <f>I159</f>
        <v>-13</v>
      </c>
      <c r="O15" s="2">
        <f>I170</f>
        <v>-7</v>
      </c>
      <c r="P15" s="27">
        <f t="shared" si="2"/>
        <v>-13</v>
      </c>
      <c r="Q15" s="9"/>
      <c r="R15" s="29" t="s">
        <v>57</v>
      </c>
    </row>
    <row r="16" spans="1:18" x14ac:dyDescent="0.3">
      <c r="A16" s="9"/>
      <c r="B16" s="23" t="s">
        <v>41</v>
      </c>
      <c r="C16" s="2"/>
      <c r="D16" s="2"/>
      <c r="E16" s="2">
        <f>I55</f>
        <v>0</v>
      </c>
      <c r="F16" s="2">
        <f>I65</f>
        <v>-1</v>
      </c>
      <c r="G16" s="2">
        <f>I80</f>
        <v>5</v>
      </c>
      <c r="H16" s="2">
        <f>I93</f>
        <v>2</v>
      </c>
      <c r="I16" s="2">
        <f>I106</f>
        <v>-5</v>
      </c>
      <c r="J16" s="2"/>
      <c r="K16" s="2">
        <f>I131</f>
        <v>4</v>
      </c>
      <c r="L16" s="2">
        <f>I141</f>
        <v>8</v>
      </c>
      <c r="M16" s="2"/>
      <c r="N16" s="2">
        <f>I163</f>
        <v>8</v>
      </c>
      <c r="O16" s="2">
        <f>I172</f>
        <v>2</v>
      </c>
      <c r="P16" s="27">
        <f t="shared" si="2"/>
        <v>29</v>
      </c>
      <c r="Q16" s="9"/>
      <c r="R16" s="9" t="s">
        <v>53</v>
      </c>
    </row>
    <row r="17" spans="1:18" x14ac:dyDescent="0.3">
      <c r="A17" s="9"/>
      <c r="B17" s="23" t="s">
        <v>42</v>
      </c>
      <c r="C17" s="2"/>
      <c r="D17" s="2"/>
      <c r="E17" s="2">
        <f>I56</f>
        <v>-3</v>
      </c>
      <c r="F17" s="2">
        <f>I66</f>
        <v>-18</v>
      </c>
      <c r="G17" s="2">
        <f>I81</f>
        <v>-10</v>
      </c>
      <c r="H17" s="2">
        <f>I94</f>
        <v>3</v>
      </c>
      <c r="I17" s="45">
        <f>I107</f>
        <v>-7</v>
      </c>
      <c r="J17" s="2"/>
      <c r="K17" s="2"/>
      <c r="L17" s="2">
        <f>I142</f>
        <v>4</v>
      </c>
      <c r="M17" s="2"/>
      <c r="N17" s="2">
        <f>I164</f>
        <v>1</v>
      </c>
      <c r="O17" s="2">
        <f>I173</f>
        <v>-5</v>
      </c>
      <c r="P17" s="27">
        <f t="shared" si="2"/>
        <v>-17</v>
      </c>
      <c r="Q17" s="9"/>
      <c r="R17" s="29" t="s">
        <v>58</v>
      </c>
    </row>
    <row r="18" spans="1:18" x14ac:dyDescent="0.3">
      <c r="A18" s="9"/>
      <c r="B18" s="23" t="s">
        <v>43</v>
      </c>
      <c r="C18" s="2"/>
      <c r="D18" s="2"/>
      <c r="E18" s="2"/>
      <c r="F18" s="2">
        <f>I69</f>
        <v>-19</v>
      </c>
      <c r="G18" s="2"/>
      <c r="H18" s="2"/>
      <c r="I18" s="2"/>
      <c r="J18" s="2"/>
      <c r="K18" s="2"/>
      <c r="L18" s="2"/>
      <c r="M18" s="2"/>
      <c r="N18" s="2"/>
      <c r="O18" s="2"/>
      <c r="P18" s="27" t="e">
        <f t="shared" si="2"/>
        <v>#NUM!</v>
      </c>
      <c r="Q18" s="9"/>
      <c r="R18" s="9"/>
    </row>
    <row r="19" spans="1:18" x14ac:dyDescent="0.3">
      <c r="A19" s="9"/>
      <c r="B19" s="23" t="s">
        <v>44</v>
      </c>
      <c r="C19" s="2"/>
      <c r="D19" s="2"/>
      <c r="E19" s="2"/>
      <c r="F19" s="2">
        <f>I70</f>
        <v>-29</v>
      </c>
      <c r="G19" s="2"/>
      <c r="H19" s="2"/>
      <c r="I19" s="2"/>
      <c r="J19" s="2"/>
      <c r="K19" s="2"/>
      <c r="L19" s="2"/>
      <c r="M19" s="2"/>
      <c r="N19" s="2"/>
      <c r="O19" s="2"/>
      <c r="P19" s="27" t="e">
        <f t="shared" si="2"/>
        <v>#NUM!</v>
      </c>
      <c r="Q19" s="9"/>
      <c r="R19" s="9"/>
    </row>
    <row r="20" spans="1:18" x14ac:dyDescent="0.3">
      <c r="B20" s="23" t="s">
        <v>47</v>
      </c>
      <c r="C20" s="2"/>
      <c r="D20" s="2"/>
      <c r="E20" s="2"/>
      <c r="F20" s="2"/>
      <c r="G20" s="2"/>
      <c r="H20" s="2">
        <f>I98</f>
        <v>2</v>
      </c>
      <c r="I20" s="2"/>
      <c r="J20" s="2">
        <f>I120</f>
        <v>0</v>
      </c>
      <c r="K20" s="2"/>
      <c r="L20" s="2"/>
      <c r="M20" s="2"/>
      <c r="N20" s="2"/>
      <c r="O20" s="2"/>
      <c r="P20" s="27" t="e">
        <f t="shared" si="2"/>
        <v>#NUM!</v>
      </c>
      <c r="Q20" s="9"/>
      <c r="R20" s="9"/>
    </row>
    <row r="21" spans="1:18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>
        <f>I129</f>
        <v>-10</v>
      </c>
      <c r="L21" s="2"/>
      <c r="M21" s="2"/>
      <c r="N21" s="2">
        <f>I162</f>
        <v>5</v>
      </c>
      <c r="O21" s="2"/>
      <c r="P21" s="27" t="e">
        <f t="shared" si="2"/>
        <v>#NUM!</v>
      </c>
      <c r="Q21" s="9"/>
      <c r="R21" s="9"/>
    </row>
    <row r="22" spans="1:18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>
        <f>I143</f>
        <v>5</v>
      </c>
      <c r="M22" s="2"/>
      <c r="N22" s="2"/>
      <c r="O22" s="2"/>
      <c r="P22" s="27" t="e">
        <f t="shared" si="2"/>
        <v>#NUM!</v>
      </c>
      <c r="Q22" s="9"/>
      <c r="R22" s="9"/>
    </row>
    <row r="23" spans="1:18" x14ac:dyDescent="0.3">
      <c r="B23" s="23" t="s">
        <v>52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>I151</f>
        <v>-16</v>
      </c>
      <c r="N23" s="2"/>
      <c r="O23" s="2"/>
      <c r="P23" s="27" t="e">
        <f t="shared" si="2"/>
        <v>#NUM!</v>
      </c>
      <c r="Q23" s="9"/>
      <c r="R23" s="9"/>
    </row>
    <row r="24" spans="1:18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7" t="e">
        <f t="shared" si="2"/>
        <v>#NUM!</v>
      </c>
      <c r="Q24" s="9"/>
      <c r="R24" s="9"/>
    </row>
    <row r="25" spans="1:18" x14ac:dyDescent="0.3"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7" t="e">
        <f t="shared" si="2"/>
        <v>#NUM!</v>
      </c>
      <c r="Q25" s="9"/>
      <c r="R25" s="9"/>
    </row>
    <row r="26" spans="1:18" x14ac:dyDescent="0.3">
      <c r="B26" s="17"/>
      <c r="M26" s="9"/>
      <c r="N26" s="9"/>
      <c r="O26" s="9"/>
      <c r="P26" s="9"/>
      <c r="Q26" s="9"/>
      <c r="R26" s="9"/>
    </row>
    <row r="27" spans="1:18" x14ac:dyDescent="0.3">
      <c r="A27" t="s">
        <v>11</v>
      </c>
      <c r="M27" s="9"/>
      <c r="N27" s="9"/>
      <c r="O27" s="9"/>
      <c r="P27" s="9"/>
      <c r="Q27" s="9"/>
      <c r="R27" s="9"/>
    </row>
    <row r="28" spans="1:18" x14ac:dyDescent="0.3">
      <c r="B28" s="2" t="s">
        <v>6</v>
      </c>
      <c r="C28" s="2" t="s">
        <v>9</v>
      </c>
      <c r="D28" s="2" t="s">
        <v>7</v>
      </c>
      <c r="E28" s="2" t="s">
        <v>0</v>
      </c>
      <c r="F28" s="2" t="s">
        <v>2</v>
      </c>
      <c r="G28" s="2" t="s">
        <v>1</v>
      </c>
      <c r="H28" s="2" t="s">
        <v>3</v>
      </c>
      <c r="I28" s="2" t="s">
        <v>4</v>
      </c>
      <c r="J28" s="2" t="s">
        <v>5</v>
      </c>
    </row>
    <row r="29" spans="1:18" x14ac:dyDescent="0.3">
      <c r="B29" s="3" t="s">
        <v>14</v>
      </c>
      <c r="C29" s="4">
        <v>43072</v>
      </c>
      <c r="D29" s="4" t="s">
        <v>22</v>
      </c>
      <c r="E29" s="5">
        <v>8.1999999999999993</v>
      </c>
      <c r="F29" s="5">
        <v>87</v>
      </c>
      <c r="G29" s="5">
        <v>72</v>
      </c>
      <c r="H29" s="5">
        <f t="shared" ref="H29:H38" si="3">F29-ROUND(E29,0)</f>
        <v>79</v>
      </c>
      <c r="I29" s="5">
        <f t="shared" ref="I29:I38" si="4">G29-H29</f>
        <v>-7</v>
      </c>
      <c r="J29" s="6">
        <f t="shared" ref="J29:J38" si="5">IF(I29&gt;0, E29-I29*0.3, IF(I29&lt;-3, E29+0.1, E29))</f>
        <v>8.2999999999999989</v>
      </c>
    </row>
    <row r="30" spans="1:18" x14ac:dyDescent="0.3">
      <c r="B30" s="7" t="s">
        <v>15</v>
      </c>
      <c r="C30" s="8">
        <v>43072</v>
      </c>
      <c r="D30" s="8" t="s">
        <v>22</v>
      </c>
      <c r="E30" s="9">
        <v>5.0999999999999996</v>
      </c>
      <c r="F30" s="9">
        <v>78</v>
      </c>
      <c r="G30" s="9">
        <v>72</v>
      </c>
      <c r="H30" s="9">
        <f t="shared" si="3"/>
        <v>73</v>
      </c>
      <c r="I30" s="9">
        <f t="shared" si="4"/>
        <v>-1</v>
      </c>
      <c r="J30" s="10">
        <f t="shared" si="5"/>
        <v>5.0999999999999996</v>
      </c>
    </row>
    <row r="31" spans="1:18" x14ac:dyDescent="0.3">
      <c r="B31" s="7" t="s">
        <v>35</v>
      </c>
      <c r="C31" s="8">
        <v>43072</v>
      </c>
      <c r="D31" s="8" t="s">
        <v>22</v>
      </c>
      <c r="E31" s="9">
        <v>5.2</v>
      </c>
      <c r="F31" s="9">
        <v>80</v>
      </c>
      <c r="G31" s="9">
        <v>72</v>
      </c>
      <c r="H31" s="9">
        <f t="shared" ref="H31:H34" si="6">F31-ROUND(E31,0)</f>
        <v>75</v>
      </c>
      <c r="I31" s="9">
        <f t="shared" ref="I31:I34" si="7">G31-H31</f>
        <v>-3</v>
      </c>
      <c r="J31" s="40">
        <f t="shared" ref="J31:J34" si="8">IF(I31&gt;0, E31-I31*0.3, IF(I31&lt;-3, E31+0.1, E31))</f>
        <v>5.2</v>
      </c>
    </row>
    <row r="32" spans="1:18" x14ac:dyDescent="0.3">
      <c r="B32" s="7" t="s">
        <v>12</v>
      </c>
      <c r="C32" s="8">
        <v>43072</v>
      </c>
      <c r="D32" s="8" t="s">
        <v>22</v>
      </c>
      <c r="E32" s="9">
        <v>14.9</v>
      </c>
      <c r="F32" s="29">
        <v>86</v>
      </c>
      <c r="G32" s="9">
        <v>72</v>
      </c>
      <c r="H32" s="9">
        <f t="shared" si="6"/>
        <v>71</v>
      </c>
      <c r="I32" s="9">
        <f t="shared" si="7"/>
        <v>1</v>
      </c>
      <c r="J32" s="40">
        <f t="shared" si="8"/>
        <v>14.6</v>
      </c>
    </row>
    <row r="33" spans="2:11" x14ac:dyDescent="0.3">
      <c r="B33" s="7" t="s">
        <v>30</v>
      </c>
      <c r="C33" s="8">
        <v>43072</v>
      </c>
      <c r="D33" s="8" t="s">
        <v>22</v>
      </c>
      <c r="E33" s="44">
        <v>13</v>
      </c>
      <c r="F33" s="29">
        <v>91</v>
      </c>
      <c r="G33" s="9">
        <v>72</v>
      </c>
      <c r="H33" s="9">
        <f t="shared" si="6"/>
        <v>78</v>
      </c>
      <c r="I33" s="9">
        <f t="shared" si="7"/>
        <v>-6</v>
      </c>
      <c r="J33" s="40">
        <f t="shared" si="8"/>
        <v>13.1</v>
      </c>
    </row>
    <row r="34" spans="2:11" x14ac:dyDescent="0.3">
      <c r="B34" s="7" t="s">
        <v>36</v>
      </c>
      <c r="C34" s="8">
        <v>43072</v>
      </c>
      <c r="D34" s="8" t="s">
        <v>22</v>
      </c>
      <c r="E34" s="29">
        <v>9.6999999999999993</v>
      </c>
      <c r="F34" s="9">
        <v>72</v>
      </c>
      <c r="G34" s="9">
        <v>72</v>
      </c>
      <c r="H34" s="9">
        <f t="shared" si="6"/>
        <v>62</v>
      </c>
      <c r="I34" s="9">
        <f t="shared" si="7"/>
        <v>10</v>
      </c>
      <c r="J34" s="40">
        <f t="shared" si="8"/>
        <v>6.6999999999999993</v>
      </c>
    </row>
    <row r="35" spans="2:11" x14ac:dyDescent="0.3">
      <c r="B35" s="7" t="s">
        <v>37</v>
      </c>
      <c r="C35" s="8">
        <v>43072</v>
      </c>
      <c r="D35" s="8" t="s">
        <v>22</v>
      </c>
      <c r="E35" s="44">
        <v>18</v>
      </c>
      <c r="F35" s="9">
        <v>80</v>
      </c>
      <c r="G35" s="9">
        <v>72</v>
      </c>
      <c r="H35" s="9">
        <f t="shared" si="3"/>
        <v>62</v>
      </c>
      <c r="I35" s="9">
        <f t="shared" si="4"/>
        <v>10</v>
      </c>
      <c r="J35" s="10">
        <f t="shared" si="5"/>
        <v>15</v>
      </c>
    </row>
    <row r="36" spans="2:11" x14ac:dyDescent="0.3">
      <c r="B36" s="11" t="s">
        <v>8</v>
      </c>
      <c r="C36" s="12">
        <v>43072</v>
      </c>
      <c r="D36" s="12" t="s">
        <v>22</v>
      </c>
      <c r="E36" s="13">
        <v>11.6</v>
      </c>
      <c r="F36" s="13">
        <v>78</v>
      </c>
      <c r="G36" s="13">
        <v>72</v>
      </c>
      <c r="H36" s="13">
        <f t="shared" si="3"/>
        <v>66</v>
      </c>
      <c r="I36" s="13">
        <f t="shared" si="4"/>
        <v>6</v>
      </c>
      <c r="J36" s="14">
        <f t="shared" si="5"/>
        <v>9.8000000000000007</v>
      </c>
    </row>
    <row r="37" spans="2:11" x14ac:dyDescent="0.3">
      <c r="B37" s="3" t="s">
        <v>14</v>
      </c>
      <c r="C37" s="4">
        <v>43079</v>
      </c>
      <c r="D37" s="16" t="s">
        <v>16</v>
      </c>
      <c r="E37" s="5">
        <f t="shared" ref="E37:E44" si="9">J29</f>
        <v>8.2999999999999989</v>
      </c>
      <c r="F37" s="5">
        <v>73</v>
      </c>
      <c r="G37" s="5">
        <v>72</v>
      </c>
      <c r="H37" s="5">
        <f t="shared" si="3"/>
        <v>65</v>
      </c>
      <c r="I37" s="5">
        <f t="shared" si="4"/>
        <v>7</v>
      </c>
      <c r="J37" s="6">
        <f t="shared" si="5"/>
        <v>6.1999999999999993</v>
      </c>
    </row>
    <row r="38" spans="2:11" x14ac:dyDescent="0.3">
      <c r="B38" s="7" t="s">
        <v>15</v>
      </c>
      <c r="C38" s="8">
        <v>43079</v>
      </c>
      <c r="D38" s="15" t="s">
        <v>16</v>
      </c>
      <c r="E38" s="9">
        <f t="shared" si="9"/>
        <v>5.0999999999999996</v>
      </c>
      <c r="F38" s="29">
        <v>73</v>
      </c>
      <c r="G38" s="9">
        <v>72</v>
      </c>
      <c r="H38" s="9">
        <f t="shared" si="3"/>
        <v>68</v>
      </c>
      <c r="I38" s="9">
        <f t="shared" si="4"/>
        <v>4</v>
      </c>
      <c r="J38" s="10">
        <f t="shared" si="5"/>
        <v>3.8999999999999995</v>
      </c>
    </row>
    <row r="39" spans="2:11" x14ac:dyDescent="0.3">
      <c r="B39" s="7" t="s">
        <v>35</v>
      </c>
      <c r="C39" s="8">
        <v>43079</v>
      </c>
      <c r="D39" s="15" t="s">
        <v>16</v>
      </c>
      <c r="E39" s="9">
        <f t="shared" si="9"/>
        <v>5.2</v>
      </c>
      <c r="F39" s="29">
        <v>78</v>
      </c>
      <c r="G39" s="9">
        <v>72</v>
      </c>
      <c r="H39" s="9">
        <f t="shared" ref="H39:H46" si="10">F39-ROUND(E39,0)</f>
        <v>73</v>
      </c>
      <c r="I39" s="9">
        <f t="shared" ref="I39:I46" si="11">G39-H39</f>
        <v>-1</v>
      </c>
      <c r="J39" s="40">
        <f t="shared" ref="J39:J46" si="12">IF(I39&gt;0, E39-I39*0.3, IF(I39&lt;-3, E39+0.1, E39))</f>
        <v>5.2</v>
      </c>
    </row>
    <row r="40" spans="2:11" x14ac:dyDescent="0.3">
      <c r="B40" s="7" t="s">
        <v>12</v>
      </c>
      <c r="C40" s="8">
        <v>43079</v>
      </c>
      <c r="D40" s="15" t="s">
        <v>16</v>
      </c>
      <c r="E40" s="9">
        <f t="shared" si="9"/>
        <v>14.6</v>
      </c>
      <c r="F40" s="29">
        <v>91</v>
      </c>
      <c r="G40" s="9">
        <v>72</v>
      </c>
      <c r="H40" s="9">
        <f t="shared" si="10"/>
        <v>76</v>
      </c>
      <c r="I40" s="9">
        <f t="shared" si="11"/>
        <v>-4</v>
      </c>
      <c r="J40" s="40">
        <f t="shared" si="12"/>
        <v>14.7</v>
      </c>
    </row>
    <row r="41" spans="2:11" x14ac:dyDescent="0.3">
      <c r="B41" s="7" t="s">
        <v>30</v>
      </c>
      <c r="C41" s="8">
        <v>43079</v>
      </c>
      <c r="D41" s="15" t="s">
        <v>16</v>
      </c>
      <c r="E41" s="29">
        <f t="shared" si="9"/>
        <v>13.1</v>
      </c>
      <c r="F41" s="29">
        <v>81</v>
      </c>
      <c r="G41" s="9">
        <v>72</v>
      </c>
      <c r="H41" s="9">
        <f t="shared" si="10"/>
        <v>68</v>
      </c>
      <c r="I41" s="9">
        <f t="shared" si="11"/>
        <v>4</v>
      </c>
      <c r="J41" s="40">
        <f t="shared" si="12"/>
        <v>11.9</v>
      </c>
    </row>
    <row r="42" spans="2:11" x14ac:dyDescent="0.3">
      <c r="B42" s="7" t="s">
        <v>36</v>
      </c>
      <c r="C42" s="8">
        <v>43079</v>
      </c>
      <c r="D42" s="15" t="s">
        <v>16</v>
      </c>
      <c r="E42" s="29">
        <f t="shared" si="9"/>
        <v>6.6999999999999993</v>
      </c>
      <c r="F42" s="29">
        <v>74</v>
      </c>
      <c r="G42" s="9">
        <v>72</v>
      </c>
      <c r="H42" s="9">
        <f t="shared" si="10"/>
        <v>67</v>
      </c>
      <c r="I42" s="9">
        <f t="shared" si="11"/>
        <v>5</v>
      </c>
      <c r="J42" s="40">
        <f t="shared" si="12"/>
        <v>5.1999999999999993</v>
      </c>
    </row>
    <row r="43" spans="2:11" x14ac:dyDescent="0.3">
      <c r="B43" s="7" t="s">
        <v>37</v>
      </c>
      <c r="C43" s="8">
        <v>43079</v>
      </c>
      <c r="D43" s="15" t="s">
        <v>16</v>
      </c>
      <c r="E43" s="29">
        <f t="shared" si="9"/>
        <v>15</v>
      </c>
      <c r="F43" s="29">
        <v>84</v>
      </c>
      <c r="G43" s="9">
        <v>72</v>
      </c>
      <c r="H43" s="9">
        <f t="shared" si="10"/>
        <v>69</v>
      </c>
      <c r="I43" s="9">
        <f t="shared" si="11"/>
        <v>3</v>
      </c>
      <c r="J43" s="40">
        <f t="shared" si="12"/>
        <v>14.1</v>
      </c>
    </row>
    <row r="44" spans="2:11" x14ac:dyDescent="0.3">
      <c r="B44" s="7" t="s">
        <v>8</v>
      </c>
      <c r="C44" s="8">
        <v>43079</v>
      </c>
      <c r="D44" s="15" t="s">
        <v>16</v>
      </c>
      <c r="E44" s="29">
        <f t="shared" si="9"/>
        <v>9.8000000000000007</v>
      </c>
      <c r="F44" s="29">
        <v>78</v>
      </c>
      <c r="G44" s="9">
        <v>72</v>
      </c>
      <c r="H44" s="9">
        <f t="shared" si="10"/>
        <v>68</v>
      </c>
      <c r="I44" s="9">
        <f t="shared" si="11"/>
        <v>4</v>
      </c>
      <c r="J44" s="40">
        <f t="shared" si="12"/>
        <v>8.6000000000000014</v>
      </c>
    </row>
    <row r="45" spans="2:11" x14ac:dyDescent="0.3">
      <c r="B45" s="7" t="s">
        <v>38</v>
      </c>
      <c r="C45" s="8">
        <v>43079</v>
      </c>
      <c r="D45" s="15" t="s">
        <v>16</v>
      </c>
      <c r="E45" s="9">
        <v>11.2</v>
      </c>
      <c r="F45" s="29">
        <v>98</v>
      </c>
      <c r="G45" s="9">
        <v>72</v>
      </c>
      <c r="H45" s="9">
        <f t="shared" si="10"/>
        <v>87</v>
      </c>
      <c r="I45" s="9">
        <f t="shared" si="11"/>
        <v>-15</v>
      </c>
      <c r="J45" s="40">
        <f t="shared" si="12"/>
        <v>11.299999999999999</v>
      </c>
    </row>
    <row r="46" spans="2:11" x14ac:dyDescent="0.3">
      <c r="B46" s="7" t="s">
        <v>39</v>
      </c>
      <c r="C46" s="8">
        <v>43079</v>
      </c>
      <c r="D46" s="15" t="s">
        <v>16</v>
      </c>
      <c r="E46" s="9">
        <v>14.2</v>
      </c>
      <c r="F46" s="29">
        <v>82</v>
      </c>
      <c r="G46" s="9">
        <v>72</v>
      </c>
      <c r="H46" s="9">
        <f t="shared" si="10"/>
        <v>68</v>
      </c>
      <c r="I46" s="9">
        <f t="shared" si="11"/>
        <v>4</v>
      </c>
      <c r="J46" s="40">
        <f t="shared" si="12"/>
        <v>13</v>
      </c>
    </row>
    <row r="47" spans="2:11" x14ac:dyDescent="0.3">
      <c r="B47" s="3" t="s">
        <v>14</v>
      </c>
      <c r="C47" s="4">
        <v>43086</v>
      </c>
      <c r="D47" s="16" t="s">
        <v>17</v>
      </c>
      <c r="E47" s="5">
        <f>J37</f>
        <v>6.1999999999999993</v>
      </c>
      <c r="F47" s="18">
        <f>63+18</f>
        <v>81</v>
      </c>
      <c r="G47" s="5">
        <v>72</v>
      </c>
      <c r="H47" s="5">
        <f t="shared" ref="H47:H58" si="13">F47-ROUND(E47,0)</f>
        <v>75</v>
      </c>
      <c r="I47" s="5">
        <f t="shared" ref="I47:I58" si="14">G47-H47</f>
        <v>-3</v>
      </c>
      <c r="J47" s="6">
        <f t="shared" ref="J47:J58" si="15">IF(I47&gt;0, E47-I47*0.3, IF(I47&lt;-3, E47+0.1, E47))</f>
        <v>6.1999999999999993</v>
      </c>
      <c r="K47" s="9"/>
    </row>
    <row r="48" spans="2:11" x14ac:dyDescent="0.3">
      <c r="B48" s="7" t="s">
        <v>15</v>
      </c>
      <c r="C48" s="8">
        <v>43086</v>
      </c>
      <c r="D48" s="15" t="s">
        <v>17</v>
      </c>
      <c r="E48" s="9">
        <f>J38</f>
        <v>3.8999999999999995</v>
      </c>
      <c r="F48" s="17">
        <f>59+21</f>
        <v>80</v>
      </c>
      <c r="G48" s="9">
        <v>72</v>
      </c>
      <c r="H48" s="9">
        <f t="shared" si="13"/>
        <v>76</v>
      </c>
      <c r="I48" s="9">
        <f t="shared" si="14"/>
        <v>-4</v>
      </c>
      <c r="J48" s="10">
        <f t="shared" si="15"/>
        <v>3.9999999999999996</v>
      </c>
      <c r="K48" s="9"/>
    </row>
    <row r="49" spans="2:11" x14ac:dyDescent="0.3">
      <c r="B49" s="7" t="s">
        <v>30</v>
      </c>
      <c r="C49" s="8">
        <v>43086</v>
      </c>
      <c r="D49" s="15" t="s">
        <v>17</v>
      </c>
      <c r="E49" s="9">
        <f>J41</f>
        <v>11.9</v>
      </c>
      <c r="F49" s="29">
        <v>93</v>
      </c>
      <c r="G49" s="9">
        <v>72</v>
      </c>
      <c r="H49" s="9">
        <f t="shared" ref="H49:H53" si="16">F49-ROUND(E49,0)</f>
        <v>81</v>
      </c>
      <c r="I49" s="9">
        <f t="shared" ref="I49:I53" si="17">G49-H49</f>
        <v>-9</v>
      </c>
      <c r="J49" s="40">
        <f t="shared" ref="J49:J53" si="18">IF(I49&gt;0, E49-I49*0.3, IF(I49&lt;-3, E49+0.1, E49))</f>
        <v>12</v>
      </c>
      <c r="K49" s="9"/>
    </row>
    <row r="50" spans="2:11" x14ac:dyDescent="0.3">
      <c r="B50" s="7" t="s">
        <v>36</v>
      </c>
      <c r="C50" s="8">
        <v>43086</v>
      </c>
      <c r="D50" s="15" t="s">
        <v>17</v>
      </c>
      <c r="E50" s="9">
        <f>J42</f>
        <v>5.1999999999999993</v>
      </c>
      <c r="F50" s="29">
        <v>78</v>
      </c>
      <c r="G50" s="9">
        <v>72</v>
      </c>
      <c r="H50" s="9">
        <f t="shared" si="16"/>
        <v>73</v>
      </c>
      <c r="I50" s="9">
        <f t="shared" si="17"/>
        <v>-1</v>
      </c>
      <c r="J50" s="40">
        <f t="shared" si="18"/>
        <v>5.1999999999999993</v>
      </c>
      <c r="K50" s="9"/>
    </row>
    <row r="51" spans="2:11" x14ac:dyDescent="0.3">
      <c r="B51" s="7" t="s">
        <v>37</v>
      </c>
      <c r="C51" s="8">
        <v>43086</v>
      </c>
      <c r="D51" s="15" t="s">
        <v>17</v>
      </c>
      <c r="E51" s="9">
        <f>J43</f>
        <v>14.1</v>
      </c>
      <c r="F51" s="29">
        <v>101</v>
      </c>
      <c r="G51" s="9">
        <v>72</v>
      </c>
      <c r="H51" s="9">
        <f t="shared" si="16"/>
        <v>87</v>
      </c>
      <c r="I51" s="9">
        <f t="shared" si="17"/>
        <v>-15</v>
      </c>
      <c r="J51" s="40">
        <f t="shared" si="18"/>
        <v>14.2</v>
      </c>
      <c r="K51" s="9"/>
    </row>
    <row r="52" spans="2:11" x14ac:dyDescent="0.3">
      <c r="B52" s="7" t="s">
        <v>8</v>
      </c>
      <c r="C52" s="8">
        <v>43086</v>
      </c>
      <c r="D52" s="15" t="s">
        <v>17</v>
      </c>
      <c r="E52" s="9">
        <f>J44</f>
        <v>8.6000000000000014</v>
      </c>
      <c r="F52" s="29">
        <v>89</v>
      </c>
      <c r="G52" s="9">
        <v>72</v>
      </c>
      <c r="H52" s="9">
        <f t="shared" si="16"/>
        <v>80</v>
      </c>
      <c r="I52" s="9">
        <f t="shared" si="17"/>
        <v>-8</v>
      </c>
      <c r="J52" s="40">
        <f t="shared" si="18"/>
        <v>8.7000000000000011</v>
      </c>
      <c r="K52" s="9"/>
    </row>
    <row r="53" spans="2:11" x14ac:dyDescent="0.3">
      <c r="B53" s="7" t="s">
        <v>38</v>
      </c>
      <c r="C53" s="8">
        <v>43086</v>
      </c>
      <c r="D53" s="15" t="s">
        <v>17</v>
      </c>
      <c r="E53" s="29">
        <f>J45</f>
        <v>11.299999999999999</v>
      </c>
      <c r="F53" s="29">
        <f>67+21</f>
        <v>88</v>
      </c>
      <c r="G53" s="9">
        <v>72</v>
      </c>
      <c r="H53" s="9">
        <f t="shared" si="16"/>
        <v>77</v>
      </c>
      <c r="I53" s="9">
        <f t="shared" si="17"/>
        <v>-5</v>
      </c>
      <c r="J53" s="40">
        <f t="shared" si="18"/>
        <v>11.399999999999999</v>
      </c>
      <c r="K53" s="9"/>
    </row>
    <row r="54" spans="2:11" x14ac:dyDescent="0.3">
      <c r="B54" s="7" t="s">
        <v>40</v>
      </c>
      <c r="C54" s="8">
        <v>43086</v>
      </c>
      <c r="D54" s="15" t="s">
        <v>17</v>
      </c>
      <c r="E54" s="9">
        <v>16.399999999999999</v>
      </c>
      <c r="F54" s="29">
        <v>93</v>
      </c>
      <c r="G54" s="9">
        <v>72</v>
      </c>
      <c r="H54" s="9">
        <f t="shared" ref="H54" si="19">F54-ROUND(E54,0)</f>
        <v>77</v>
      </c>
      <c r="I54" s="9">
        <f t="shared" ref="I54" si="20">G54-H54</f>
        <v>-5</v>
      </c>
      <c r="J54" s="40">
        <f t="shared" ref="J54" si="21">IF(I54&gt;0, E54-I54*0.3, IF(I54&lt;-3, E54+0.1, E54))</f>
        <v>16.5</v>
      </c>
      <c r="K54" s="9"/>
    </row>
    <row r="55" spans="2:11" x14ac:dyDescent="0.3">
      <c r="B55" s="7" t="s">
        <v>41</v>
      </c>
      <c r="C55" s="8">
        <v>43086</v>
      </c>
      <c r="D55" s="15" t="s">
        <v>17</v>
      </c>
      <c r="E55" s="9">
        <v>20.2</v>
      </c>
      <c r="F55" s="17">
        <v>92</v>
      </c>
      <c r="G55" s="9">
        <v>72</v>
      </c>
      <c r="H55" s="9">
        <f t="shared" si="13"/>
        <v>72</v>
      </c>
      <c r="I55" s="9">
        <f t="shared" si="14"/>
        <v>0</v>
      </c>
      <c r="J55" s="10">
        <f t="shared" si="15"/>
        <v>20.2</v>
      </c>
      <c r="K55" s="9"/>
    </row>
    <row r="56" spans="2:11" x14ac:dyDescent="0.3">
      <c r="B56" s="7" t="s">
        <v>42</v>
      </c>
      <c r="C56" s="8">
        <v>43086</v>
      </c>
      <c r="D56" s="15" t="s">
        <v>17</v>
      </c>
      <c r="E56" s="9">
        <v>26</v>
      </c>
      <c r="F56" s="17">
        <v>101</v>
      </c>
      <c r="G56" s="9">
        <v>72</v>
      </c>
      <c r="H56" s="9">
        <f t="shared" si="13"/>
        <v>75</v>
      </c>
      <c r="I56" s="9">
        <f t="shared" si="14"/>
        <v>-3</v>
      </c>
      <c r="J56" s="10">
        <f t="shared" si="15"/>
        <v>26</v>
      </c>
      <c r="K56" s="9"/>
    </row>
    <row r="57" spans="2:11" x14ac:dyDescent="0.3">
      <c r="B57" s="20" t="s">
        <v>14</v>
      </c>
      <c r="C57" s="4">
        <v>43107</v>
      </c>
      <c r="D57" s="5" t="s">
        <v>33</v>
      </c>
      <c r="E57" s="18">
        <f t="shared" ref="E57:E66" si="22">J47</f>
        <v>6.1999999999999993</v>
      </c>
      <c r="F57" s="18">
        <v>81</v>
      </c>
      <c r="G57" s="5">
        <v>72</v>
      </c>
      <c r="H57" s="5">
        <f t="shared" si="13"/>
        <v>75</v>
      </c>
      <c r="I57" s="5">
        <f t="shared" si="14"/>
        <v>-3</v>
      </c>
      <c r="J57" s="6">
        <f t="shared" si="15"/>
        <v>6.1999999999999993</v>
      </c>
      <c r="K57" s="9"/>
    </row>
    <row r="58" spans="2:11" x14ac:dyDescent="0.3">
      <c r="B58" s="19" t="s">
        <v>15</v>
      </c>
      <c r="C58" s="8">
        <v>43107</v>
      </c>
      <c r="D58" s="15" t="s">
        <v>33</v>
      </c>
      <c r="E58" s="17">
        <f t="shared" si="22"/>
        <v>3.9999999999999996</v>
      </c>
      <c r="F58" s="29">
        <v>77</v>
      </c>
      <c r="G58" s="9">
        <v>72</v>
      </c>
      <c r="H58" s="9">
        <f t="shared" si="13"/>
        <v>73</v>
      </c>
      <c r="I58" s="9">
        <f t="shared" si="14"/>
        <v>-1</v>
      </c>
      <c r="J58" s="10">
        <f t="shared" si="15"/>
        <v>3.9999999999999996</v>
      </c>
      <c r="K58" s="9"/>
    </row>
    <row r="59" spans="2:11" x14ac:dyDescent="0.3">
      <c r="B59" s="28" t="s">
        <v>30</v>
      </c>
      <c r="C59" s="8">
        <v>43107</v>
      </c>
      <c r="D59" s="15" t="s">
        <v>33</v>
      </c>
      <c r="E59" s="29">
        <f t="shared" si="22"/>
        <v>12</v>
      </c>
      <c r="F59" s="29">
        <v>94</v>
      </c>
      <c r="G59" s="9">
        <v>72</v>
      </c>
      <c r="H59" s="9">
        <f t="shared" ref="H59:H71" si="23">F59-ROUND(E59,0)</f>
        <v>82</v>
      </c>
      <c r="I59" s="9">
        <f t="shared" ref="I59:I71" si="24">G59-H59</f>
        <v>-10</v>
      </c>
      <c r="J59" s="40">
        <f t="shared" ref="J59:J71" si="25">IF(I59&gt;0, E59-I59*0.3, IF(I59&lt;-3, E59+0.1, E59))</f>
        <v>12.1</v>
      </c>
      <c r="K59" s="9"/>
    </row>
    <row r="60" spans="2:11" x14ac:dyDescent="0.3">
      <c r="B60" s="28" t="s">
        <v>36</v>
      </c>
      <c r="C60" s="8">
        <v>43107</v>
      </c>
      <c r="D60" s="15" t="s">
        <v>33</v>
      </c>
      <c r="E60" s="29">
        <f t="shared" si="22"/>
        <v>5.1999999999999993</v>
      </c>
      <c r="F60" s="29">
        <v>81</v>
      </c>
      <c r="G60" s="9">
        <v>72</v>
      </c>
      <c r="H60" s="9">
        <f t="shared" si="23"/>
        <v>76</v>
      </c>
      <c r="I60" s="9">
        <f t="shared" si="24"/>
        <v>-4</v>
      </c>
      <c r="J60" s="40">
        <f t="shared" si="25"/>
        <v>5.2999999999999989</v>
      </c>
      <c r="K60" s="9"/>
    </row>
    <row r="61" spans="2:11" x14ac:dyDescent="0.3">
      <c r="B61" s="28" t="s">
        <v>37</v>
      </c>
      <c r="C61" s="8">
        <v>43107</v>
      </c>
      <c r="D61" s="15" t="s">
        <v>33</v>
      </c>
      <c r="E61" s="29">
        <f t="shared" si="22"/>
        <v>14.2</v>
      </c>
      <c r="F61" s="29">
        <v>84</v>
      </c>
      <c r="G61" s="9">
        <v>72</v>
      </c>
      <c r="H61" s="9">
        <f t="shared" si="23"/>
        <v>70</v>
      </c>
      <c r="I61" s="9">
        <f t="shared" si="24"/>
        <v>2</v>
      </c>
      <c r="J61" s="40">
        <f t="shared" si="25"/>
        <v>13.6</v>
      </c>
      <c r="K61" s="9"/>
    </row>
    <row r="62" spans="2:11" x14ac:dyDescent="0.3">
      <c r="B62" s="28" t="s">
        <v>8</v>
      </c>
      <c r="C62" s="8">
        <v>43107</v>
      </c>
      <c r="D62" s="15" t="s">
        <v>33</v>
      </c>
      <c r="E62" s="29">
        <f t="shared" si="22"/>
        <v>8.7000000000000011</v>
      </c>
      <c r="F62" s="29">
        <v>74</v>
      </c>
      <c r="G62" s="9">
        <v>72</v>
      </c>
      <c r="H62" s="9">
        <f t="shared" si="23"/>
        <v>65</v>
      </c>
      <c r="I62" s="9">
        <f t="shared" si="24"/>
        <v>7</v>
      </c>
      <c r="J62" s="40">
        <f t="shared" si="25"/>
        <v>6.6000000000000014</v>
      </c>
      <c r="K62" s="9"/>
    </row>
    <row r="63" spans="2:11" x14ac:dyDescent="0.3">
      <c r="B63" s="28" t="s">
        <v>38</v>
      </c>
      <c r="C63" s="8">
        <v>43107</v>
      </c>
      <c r="D63" s="15" t="s">
        <v>33</v>
      </c>
      <c r="E63" s="29">
        <f t="shared" si="22"/>
        <v>11.399999999999999</v>
      </c>
      <c r="F63" s="29">
        <v>98</v>
      </c>
      <c r="G63" s="9">
        <v>72</v>
      </c>
      <c r="H63" s="9">
        <f t="shared" si="23"/>
        <v>87</v>
      </c>
      <c r="I63" s="9">
        <f t="shared" si="24"/>
        <v>-15</v>
      </c>
      <c r="J63" s="40">
        <f t="shared" si="25"/>
        <v>11.499999999999998</v>
      </c>
      <c r="K63" s="9"/>
    </row>
    <row r="64" spans="2:11" x14ac:dyDescent="0.3">
      <c r="B64" s="28" t="s">
        <v>40</v>
      </c>
      <c r="C64" s="8">
        <v>43107</v>
      </c>
      <c r="D64" s="15" t="s">
        <v>33</v>
      </c>
      <c r="E64" s="29">
        <f t="shared" si="22"/>
        <v>16.5</v>
      </c>
      <c r="F64" s="29">
        <v>102</v>
      </c>
      <c r="G64" s="9">
        <v>72</v>
      </c>
      <c r="H64" s="9">
        <f t="shared" si="23"/>
        <v>85</v>
      </c>
      <c r="I64" s="9">
        <f t="shared" si="24"/>
        <v>-13</v>
      </c>
      <c r="J64" s="40">
        <f t="shared" si="25"/>
        <v>16.600000000000001</v>
      </c>
      <c r="K64" s="9"/>
    </row>
    <row r="65" spans="2:11" x14ac:dyDescent="0.3">
      <c r="B65" s="28" t="s">
        <v>41</v>
      </c>
      <c r="C65" s="8">
        <v>43107</v>
      </c>
      <c r="D65" s="15" t="s">
        <v>33</v>
      </c>
      <c r="E65" s="29">
        <f t="shared" si="22"/>
        <v>20.2</v>
      </c>
      <c r="F65" s="29">
        <v>93</v>
      </c>
      <c r="G65" s="9">
        <v>72</v>
      </c>
      <c r="H65" s="9">
        <f t="shared" si="23"/>
        <v>73</v>
      </c>
      <c r="I65" s="9">
        <f t="shared" si="24"/>
        <v>-1</v>
      </c>
      <c r="J65" s="40">
        <f t="shared" si="25"/>
        <v>20.2</v>
      </c>
      <c r="K65" s="9"/>
    </row>
    <row r="66" spans="2:11" x14ac:dyDescent="0.3">
      <c r="B66" s="28" t="s">
        <v>42</v>
      </c>
      <c r="C66" s="8">
        <v>43107</v>
      </c>
      <c r="D66" s="15" t="s">
        <v>33</v>
      </c>
      <c r="E66" s="29">
        <f t="shared" si="22"/>
        <v>26</v>
      </c>
      <c r="F66" s="29">
        <v>116</v>
      </c>
      <c r="G66" s="9">
        <v>72</v>
      </c>
      <c r="H66" s="9">
        <f t="shared" si="23"/>
        <v>90</v>
      </c>
      <c r="I66" s="9">
        <f t="shared" si="24"/>
        <v>-18</v>
      </c>
      <c r="J66" s="40">
        <f t="shared" si="25"/>
        <v>26.1</v>
      </c>
      <c r="K66" s="9"/>
    </row>
    <row r="67" spans="2:11" x14ac:dyDescent="0.3">
      <c r="B67" s="7" t="s">
        <v>35</v>
      </c>
      <c r="C67" s="8">
        <v>43107</v>
      </c>
      <c r="D67" s="15" t="s">
        <v>33</v>
      </c>
      <c r="E67" s="29">
        <f>J39</f>
        <v>5.2</v>
      </c>
      <c r="F67" s="29">
        <v>77</v>
      </c>
      <c r="G67" s="9">
        <v>72</v>
      </c>
      <c r="H67" s="9">
        <f t="shared" si="23"/>
        <v>72</v>
      </c>
      <c r="I67" s="9">
        <f t="shared" si="24"/>
        <v>0</v>
      </c>
      <c r="J67" s="40">
        <f t="shared" si="25"/>
        <v>5.2</v>
      </c>
      <c r="K67" s="9"/>
    </row>
    <row r="68" spans="2:11" x14ac:dyDescent="0.3">
      <c r="B68" s="28" t="s">
        <v>39</v>
      </c>
      <c r="C68" s="8">
        <v>43107</v>
      </c>
      <c r="D68" s="15" t="s">
        <v>33</v>
      </c>
      <c r="E68" s="29">
        <f>J46</f>
        <v>13</v>
      </c>
      <c r="F68" s="29">
        <v>99</v>
      </c>
      <c r="G68" s="9">
        <v>72</v>
      </c>
      <c r="H68" s="9">
        <f t="shared" si="23"/>
        <v>86</v>
      </c>
      <c r="I68" s="9">
        <f t="shared" si="24"/>
        <v>-14</v>
      </c>
      <c r="J68" s="40">
        <f t="shared" si="25"/>
        <v>13.1</v>
      </c>
      <c r="K68" s="9"/>
    </row>
    <row r="69" spans="2:11" x14ac:dyDescent="0.3">
      <c r="B69" s="28" t="s">
        <v>43</v>
      </c>
      <c r="C69" s="8">
        <v>43107</v>
      </c>
      <c r="D69" s="15" t="s">
        <v>33</v>
      </c>
      <c r="E69" s="29">
        <v>32.9</v>
      </c>
      <c r="F69" s="29">
        <v>124</v>
      </c>
      <c r="G69" s="9">
        <v>72</v>
      </c>
      <c r="H69" s="9">
        <f t="shared" si="23"/>
        <v>91</v>
      </c>
      <c r="I69" s="9">
        <f t="shared" si="24"/>
        <v>-19</v>
      </c>
      <c r="J69" s="40">
        <f t="shared" si="25"/>
        <v>33</v>
      </c>
      <c r="K69" s="9"/>
    </row>
    <row r="70" spans="2:11" x14ac:dyDescent="0.3">
      <c r="B70" s="28" t="s">
        <v>44</v>
      </c>
      <c r="C70" s="8">
        <v>43107</v>
      </c>
      <c r="D70" s="15" t="s">
        <v>33</v>
      </c>
      <c r="E70" s="29">
        <v>20.6</v>
      </c>
      <c r="F70" s="29">
        <v>122</v>
      </c>
      <c r="G70" s="9">
        <v>72</v>
      </c>
      <c r="H70" s="9">
        <f t="shared" si="23"/>
        <v>101</v>
      </c>
      <c r="I70" s="9">
        <f t="shared" si="24"/>
        <v>-29</v>
      </c>
      <c r="J70" s="40">
        <f t="shared" si="25"/>
        <v>20.700000000000003</v>
      </c>
      <c r="K70" s="9"/>
    </row>
    <row r="71" spans="2:11" x14ac:dyDescent="0.3">
      <c r="B71" s="7" t="s">
        <v>12</v>
      </c>
      <c r="C71" s="8">
        <v>43107</v>
      </c>
      <c r="D71" s="15" t="s">
        <v>33</v>
      </c>
      <c r="E71" s="29">
        <f>J40</f>
        <v>14.7</v>
      </c>
      <c r="F71" s="29">
        <v>95</v>
      </c>
      <c r="G71" s="9">
        <v>72</v>
      </c>
      <c r="H71" s="9">
        <f t="shared" si="23"/>
        <v>80</v>
      </c>
      <c r="I71" s="9">
        <f t="shared" si="24"/>
        <v>-8</v>
      </c>
      <c r="J71" s="40">
        <f t="shared" si="25"/>
        <v>14.799999999999999</v>
      </c>
      <c r="K71" s="9"/>
    </row>
    <row r="72" spans="2:11" x14ac:dyDescent="0.3">
      <c r="B72" s="20" t="s">
        <v>14</v>
      </c>
      <c r="C72" s="4">
        <v>43114</v>
      </c>
      <c r="D72" s="16" t="s">
        <v>19</v>
      </c>
      <c r="E72" s="5">
        <f t="shared" ref="E72:E83" si="26">J57</f>
        <v>6.1999999999999993</v>
      </c>
      <c r="F72" s="18">
        <v>82</v>
      </c>
      <c r="G72" s="5">
        <v>72</v>
      </c>
      <c r="H72" s="5">
        <f t="shared" ref="H72:H87" si="27">F72-ROUND(E72,0)</f>
        <v>76</v>
      </c>
      <c r="I72" s="5">
        <f t="shared" ref="I72:I87" si="28">G72-H72</f>
        <v>-4</v>
      </c>
      <c r="J72" s="6">
        <f t="shared" ref="J72:J87" si="29">IF(I72&gt;0, E72-I72*0.3, IF(I72&lt;-3, E72+0.1, E72))</f>
        <v>6.2999999999999989</v>
      </c>
    </row>
    <row r="73" spans="2:11" x14ac:dyDescent="0.3">
      <c r="B73" s="19" t="s">
        <v>15</v>
      </c>
      <c r="C73" s="8">
        <v>43114</v>
      </c>
      <c r="D73" s="15" t="s">
        <v>19</v>
      </c>
      <c r="E73" s="9">
        <f t="shared" si="26"/>
        <v>3.9999999999999996</v>
      </c>
      <c r="F73" s="29">
        <v>81</v>
      </c>
      <c r="G73" s="9">
        <v>72</v>
      </c>
      <c r="H73" s="9">
        <f t="shared" si="27"/>
        <v>77</v>
      </c>
      <c r="I73" s="9">
        <f t="shared" si="28"/>
        <v>-5</v>
      </c>
      <c r="J73" s="10">
        <f t="shared" si="29"/>
        <v>4.0999999999999996</v>
      </c>
    </row>
    <row r="74" spans="2:11" x14ac:dyDescent="0.3">
      <c r="B74" s="7" t="s">
        <v>30</v>
      </c>
      <c r="C74" s="8">
        <v>43114</v>
      </c>
      <c r="D74" s="15" t="s">
        <v>19</v>
      </c>
      <c r="E74" s="9">
        <f t="shared" si="26"/>
        <v>12.1</v>
      </c>
      <c r="F74" s="29">
        <v>80</v>
      </c>
      <c r="G74" s="9">
        <v>72</v>
      </c>
      <c r="H74" s="9">
        <f t="shared" si="27"/>
        <v>68</v>
      </c>
      <c r="I74" s="9">
        <f t="shared" si="28"/>
        <v>4</v>
      </c>
      <c r="J74" s="10">
        <f t="shared" si="29"/>
        <v>10.9</v>
      </c>
    </row>
    <row r="75" spans="2:11" x14ac:dyDescent="0.3">
      <c r="B75" s="7" t="s">
        <v>36</v>
      </c>
      <c r="C75" s="8">
        <v>43114</v>
      </c>
      <c r="D75" s="15" t="s">
        <v>19</v>
      </c>
      <c r="E75" s="9">
        <f t="shared" si="26"/>
        <v>5.2999999999999989</v>
      </c>
      <c r="F75" s="29">
        <v>79</v>
      </c>
      <c r="G75" s="9">
        <v>72</v>
      </c>
      <c r="H75" s="9">
        <f t="shared" ref="H75:H82" si="30">F75-ROUND(E75,0)</f>
        <v>74</v>
      </c>
      <c r="I75" s="9">
        <f t="shared" ref="I75:I82" si="31">G75-H75</f>
        <v>-2</v>
      </c>
      <c r="J75" s="40">
        <f t="shared" ref="J75:J82" si="32">IF(I75&gt;0, E75-I75*0.3, IF(I75&lt;-3, E75+0.1, E75))</f>
        <v>5.2999999999999989</v>
      </c>
    </row>
    <row r="76" spans="2:11" x14ac:dyDescent="0.3">
      <c r="B76" s="7" t="s">
        <v>37</v>
      </c>
      <c r="C76" s="8">
        <v>43114</v>
      </c>
      <c r="D76" s="15" t="s">
        <v>19</v>
      </c>
      <c r="E76" s="29">
        <f t="shared" si="26"/>
        <v>13.6</v>
      </c>
      <c r="F76" s="29">
        <v>87</v>
      </c>
      <c r="G76" s="9">
        <v>72</v>
      </c>
      <c r="H76" s="9">
        <f t="shared" si="30"/>
        <v>73</v>
      </c>
      <c r="I76" s="9">
        <f t="shared" si="31"/>
        <v>-1</v>
      </c>
      <c r="J76" s="40">
        <f t="shared" si="32"/>
        <v>13.6</v>
      </c>
    </row>
    <row r="77" spans="2:11" x14ac:dyDescent="0.3">
      <c r="B77" s="7" t="s">
        <v>8</v>
      </c>
      <c r="C77" s="8">
        <v>43114</v>
      </c>
      <c r="D77" s="15" t="s">
        <v>19</v>
      </c>
      <c r="E77" s="29">
        <f t="shared" si="26"/>
        <v>6.6000000000000014</v>
      </c>
      <c r="F77" s="29">
        <v>78</v>
      </c>
      <c r="G77" s="9">
        <v>72</v>
      </c>
      <c r="H77" s="9">
        <f t="shared" si="30"/>
        <v>71</v>
      </c>
      <c r="I77" s="9">
        <f t="shared" si="31"/>
        <v>1</v>
      </c>
      <c r="J77" s="40">
        <f t="shared" si="32"/>
        <v>6.3000000000000016</v>
      </c>
    </row>
    <row r="78" spans="2:11" x14ac:dyDescent="0.3">
      <c r="B78" s="7" t="s">
        <v>38</v>
      </c>
      <c r="C78" s="8">
        <v>43114</v>
      </c>
      <c r="D78" s="15" t="s">
        <v>19</v>
      </c>
      <c r="E78" s="29">
        <f t="shared" si="26"/>
        <v>11.499999999999998</v>
      </c>
      <c r="F78" s="29">
        <v>88</v>
      </c>
      <c r="G78" s="9">
        <v>72</v>
      </c>
      <c r="H78" s="9">
        <f t="shared" si="30"/>
        <v>76</v>
      </c>
      <c r="I78" s="9">
        <f t="shared" si="31"/>
        <v>-4</v>
      </c>
      <c r="J78" s="40">
        <f t="shared" si="32"/>
        <v>11.599999999999998</v>
      </c>
    </row>
    <row r="79" spans="2:11" x14ac:dyDescent="0.3">
      <c r="B79" s="7" t="s">
        <v>40</v>
      </c>
      <c r="C79" s="8">
        <v>43114</v>
      </c>
      <c r="D79" s="15" t="s">
        <v>19</v>
      </c>
      <c r="E79" s="29">
        <f t="shared" si="26"/>
        <v>16.600000000000001</v>
      </c>
      <c r="F79" s="29">
        <v>91</v>
      </c>
      <c r="G79" s="9">
        <v>72</v>
      </c>
      <c r="H79" s="9">
        <f t="shared" si="30"/>
        <v>74</v>
      </c>
      <c r="I79" s="9">
        <f t="shared" si="31"/>
        <v>-2</v>
      </c>
      <c r="J79" s="40">
        <f t="shared" si="32"/>
        <v>16.600000000000001</v>
      </c>
    </row>
    <row r="80" spans="2:11" x14ac:dyDescent="0.3">
      <c r="B80" s="7" t="s">
        <v>41</v>
      </c>
      <c r="C80" s="8">
        <v>43114</v>
      </c>
      <c r="D80" s="15" t="s">
        <v>19</v>
      </c>
      <c r="E80" s="29">
        <f t="shared" si="26"/>
        <v>20.2</v>
      </c>
      <c r="F80" s="29">
        <v>87</v>
      </c>
      <c r="G80" s="9">
        <v>72</v>
      </c>
      <c r="H80" s="9">
        <f t="shared" si="30"/>
        <v>67</v>
      </c>
      <c r="I80" s="9">
        <f t="shared" si="31"/>
        <v>5</v>
      </c>
      <c r="J80" s="40">
        <f t="shared" si="32"/>
        <v>18.7</v>
      </c>
    </row>
    <row r="81" spans="2:10" x14ac:dyDescent="0.3">
      <c r="B81" s="7" t="s">
        <v>42</v>
      </c>
      <c r="C81" s="8">
        <v>43114</v>
      </c>
      <c r="D81" s="15" t="s">
        <v>19</v>
      </c>
      <c r="E81" s="29">
        <f t="shared" si="26"/>
        <v>26.1</v>
      </c>
      <c r="F81" s="29">
        <v>108</v>
      </c>
      <c r="G81" s="9">
        <v>72</v>
      </c>
      <c r="H81" s="9">
        <f t="shared" si="30"/>
        <v>82</v>
      </c>
      <c r="I81" s="9">
        <f t="shared" si="31"/>
        <v>-10</v>
      </c>
      <c r="J81" s="40">
        <f t="shared" si="32"/>
        <v>26.200000000000003</v>
      </c>
    </row>
    <row r="82" spans="2:10" x14ac:dyDescent="0.3">
      <c r="B82" s="19" t="s">
        <v>35</v>
      </c>
      <c r="C82" s="8">
        <v>43114</v>
      </c>
      <c r="D82" s="15" t="s">
        <v>19</v>
      </c>
      <c r="E82" s="29">
        <f t="shared" si="26"/>
        <v>5.2</v>
      </c>
      <c r="F82" s="29">
        <v>82</v>
      </c>
      <c r="G82" s="9">
        <v>72</v>
      </c>
      <c r="H82" s="9">
        <f t="shared" si="30"/>
        <v>77</v>
      </c>
      <c r="I82" s="9">
        <f t="shared" si="31"/>
        <v>-5</v>
      </c>
      <c r="J82" s="40">
        <f t="shared" si="32"/>
        <v>5.3</v>
      </c>
    </row>
    <row r="83" spans="2:10" x14ac:dyDescent="0.3">
      <c r="B83" s="19" t="s">
        <v>39</v>
      </c>
      <c r="C83" s="8">
        <v>43114</v>
      </c>
      <c r="D83" s="15" t="s">
        <v>19</v>
      </c>
      <c r="E83" s="29">
        <f t="shared" si="26"/>
        <v>13.1</v>
      </c>
      <c r="F83" s="29">
        <v>87</v>
      </c>
      <c r="G83" s="9">
        <v>72</v>
      </c>
      <c r="H83" s="9">
        <f t="shared" si="27"/>
        <v>74</v>
      </c>
      <c r="I83" s="9">
        <f t="shared" si="28"/>
        <v>-2</v>
      </c>
      <c r="J83" s="10">
        <f t="shared" si="29"/>
        <v>13.1</v>
      </c>
    </row>
    <row r="84" spans="2:10" x14ac:dyDescent="0.3">
      <c r="B84" s="19" t="s">
        <v>12</v>
      </c>
      <c r="C84" s="8">
        <v>43114</v>
      </c>
      <c r="D84" s="15" t="s">
        <v>19</v>
      </c>
      <c r="E84" s="29">
        <f t="shared" ref="E84:E97" si="33">J71</f>
        <v>14.799999999999999</v>
      </c>
      <c r="F84" s="29">
        <v>94</v>
      </c>
      <c r="G84" s="9">
        <v>72</v>
      </c>
      <c r="H84" s="9">
        <f t="shared" si="27"/>
        <v>79</v>
      </c>
      <c r="I84" s="9">
        <f t="shared" si="28"/>
        <v>-7</v>
      </c>
      <c r="J84" s="10">
        <f t="shared" si="29"/>
        <v>14.899999999999999</v>
      </c>
    </row>
    <row r="85" spans="2:10" x14ac:dyDescent="0.3">
      <c r="B85" s="20" t="s">
        <v>14</v>
      </c>
      <c r="C85" s="4">
        <v>43121</v>
      </c>
      <c r="D85" s="16" t="s">
        <v>20</v>
      </c>
      <c r="E85" s="5">
        <f t="shared" si="33"/>
        <v>6.2999999999999989</v>
      </c>
      <c r="F85" s="5">
        <v>80</v>
      </c>
      <c r="G85" s="5">
        <v>73</v>
      </c>
      <c r="H85" s="5">
        <f t="shared" si="27"/>
        <v>74</v>
      </c>
      <c r="I85" s="5">
        <f t="shared" si="28"/>
        <v>-1</v>
      </c>
      <c r="J85" s="6">
        <f t="shared" si="29"/>
        <v>6.2999999999999989</v>
      </c>
    </row>
    <row r="86" spans="2:10" x14ac:dyDescent="0.3">
      <c r="B86" s="7" t="s">
        <v>15</v>
      </c>
      <c r="C86" s="8">
        <v>43121</v>
      </c>
      <c r="D86" s="15" t="s">
        <v>20</v>
      </c>
      <c r="E86" s="17">
        <f t="shared" si="33"/>
        <v>4.0999999999999996</v>
      </c>
      <c r="F86" s="29">
        <v>77</v>
      </c>
      <c r="G86" s="9">
        <v>73</v>
      </c>
      <c r="H86" s="9">
        <f t="shared" si="27"/>
        <v>73</v>
      </c>
      <c r="I86" s="9">
        <f t="shared" si="28"/>
        <v>0</v>
      </c>
      <c r="J86" s="10">
        <f t="shared" si="29"/>
        <v>4.0999999999999996</v>
      </c>
    </row>
    <row r="87" spans="2:10" x14ac:dyDescent="0.3">
      <c r="B87" s="19" t="s">
        <v>30</v>
      </c>
      <c r="C87" s="8">
        <v>43121</v>
      </c>
      <c r="D87" s="15" t="s">
        <v>20</v>
      </c>
      <c r="E87" s="9">
        <f t="shared" si="33"/>
        <v>10.9</v>
      </c>
      <c r="F87" s="29">
        <v>83</v>
      </c>
      <c r="G87" s="9">
        <v>73</v>
      </c>
      <c r="H87" s="9">
        <f t="shared" si="27"/>
        <v>72</v>
      </c>
      <c r="I87" s="9">
        <f t="shared" si="28"/>
        <v>1</v>
      </c>
      <c r="J87" s="10">
        <f t="shared" si="29"/>
        <v>10.6</v>
      </c>
    </row>
    <row r="88" spans="2:10" x14ac:dyDescent="0.3">
      <c r="B88" s="28" t="s">
        <v>36</v>
      </c>
      <c r="C88" s="8">
        <v>43121</v>
      </c>
      <c r="D88" s="15" t="s">
        <v>20</v>
      </c>
      <c r="E88" s="29">
        <f t="shared" si="33"/>
        <v>5.2999999999999989</v>
      </c>
      <c r="F88" s="29">
        <v>76</v>
      </c>
      <c r="G88" s="9">
        <v>73</v>
      </c>
      <c r="H88" s="9">
        <f t="shared" ref="H88:H98" si="34">F88-ROUND(E88,0)</f>
        <v>71</v>
      </c>
      <c r="I88" s="9">
        <f t="shared" ref="I88:I98" si="35">G88-H88</f>
        <v>2</v>
      </c>
      <c r="J88" s="40">
        <f t="shared" ref="J88:J98" si="36">IF(I88&gt;0, E88-I88*0.3, IF(I88&lt;-3, E88+0.1, E88))</f>
        <v>4.6999999999999993</v>
      </c>
    </row>
    <row r="89" spans="2:10" x14ac:dyDescent="0.3">
      <c r="B89" s="28" t="s">
        <v>37</v>
      </c>
      <c r="C89" s="8">
        <v>43121</v>
      </c>
      <c r="D89" s="15" t="s">
        <v>20</v>
      </c>
      <c r="E89" s="29">
        <f t="shared" si="33"/>
        <v>13.6</v>
      </c>
      <c r="F89" s="29">
        <v>79</v>
      </c>
      <c r="G89" s="9">
        <v>73</v>
      </c>
      <c r="H89" s="9">
        <f t="shared" si="34"/>
        <v>65</v>
      </c>
      <c r="I89" s="9">
        <f t="shared" si="35"/>
        <v>8</v>
      </c>
      <c r="J89" s="40">
        <f t="shared" si="36"/>
        <v>11.2</v>
      </c>
    </row>
    <row r="90" spans="2:10" x14ac:dyDescent="0.3">
      <c r="B90" s="28" t="s">
        <v>8</v>
      </c>
      <c r="C90" s="8">
        <v>43121</v>
      </c>
      <c r="D90" s="15" t="s">
        <v>20</v>
      </c>
      <c r="E90" s="29">
        <f t="shared" si="33"/>
        <v>6.3000000000000016</v>
      </c>
      <c r="F90" s="29">
        <v>79</v>
      </c>
      <c r="G90" s="9">
        <v>73</v>
      </c>
      <c r="H90" s="9">
        <f t="shared" si="34"/>
        <v>73</v>
      </c>
      <c r="I90" s="9">
        <f t="shared" si="35"/>
        <v>0</v>
      </c>
      <c r="J90" s="40">
        <f t="shared" si="36"/>
        <v>6.3000000000000016</v>
      </c>
    </row>
    <row r="91" spans="2:10" x14ac:dyDescent="0.3">
      <c r="B91" s="28" t="s">
        <v>38</v>
      </c>
      <c r="C91" s="8">
        <v>43121</v>
      </c>
      <c r="D91" s="15" t="s">
        <v>20</v>
      </c>
      <c r="E91" s="29">
        <f t="shared" si="33"/>
        <v>11.599999999999998</v>
      </c>
      <c r="F91" s="29">
        <v>82</v>
      </c>
      <c r="G91" s="9">
        <v>73</v>
      </c>
      <c r="H91" s="9">
        <f t="shared" si="34"/>
        <v>70</v>
      </c>
      <c r="I91" s="9">
        <f t="shared" si="35"/>
        <v>3</v>
      </c>
      <c r="J91" s="40">
        <f t="shared" si="36"/>
        <v>10.699999999999998</v>
      </c>
    </row>
    <row r="92" spans="2:10" x14ac:dyDescent="0.3">
      <c r="B92" s="28" t="s">
        <v>40</v>
      </c>
      <c r="C92" s="8">
        <v>43121</v>
      </c>
      <c r="D92" s="15" t="s">
        <v>20</v>
      </c>
      <c r="E92" s="29">
        <f t="shared" si="33"/>
        <v>16.600000000000001</v>
      </c>
      <c r="F92" s="29">
        <v>86</v>
      </c>
      <c r="G92" s="9">
        <v>73</v>
      </c>
      <c r="H92" s="9">
        <f t="shared" si="34"/>
        <v>69</v>
      </c>
      <c r="I92" s="9">
        <f t="shared" si="35"/>
        <v>4</v>
      </c>
      <c r="J92" s="40">
        <f t="shared" si="36"/>
        <v>15.400000000000002</v>
      </c>
    </row>
    <row r="93" spans="2:10" x14ac:dyDescent="0.3">
      <c r="B93" s="28" t="s">
        <v>41</v>
      </c>
      <c r="C93" s="8">
        <v>43121</v>
      </c>
      <c r="D93" s="15" t="s">
        <v>20</v>
      </c>
      <c r="E93" s="29">
        <f t="shared" si="33"/>
        <v>18.7</v>
      </c>
      <c r="F93" s="29">
        <v>90</v>
      </c>
      <c r="G93" s="9">
        <v>73</v>
      </c>
      <c r="H93" s="9">
        <f t="shared" si="34"/>
        <v>71</v>
      </c>
      <c r="I93" s="9">
        <f t="shared" si="35"/>
        <v>2</v>
      </c>
      <c r="J93" s="40">
        <f t="shared" si="36"/>
        <v>18.099999999999998</v>
      </c>
    </row>
    <row r="94" spans="2:10" x14ac:dyDescent="0.3">
      <c r="B94" s="28" t="s">
        <v>42</v>
      </c>
      <c r="C94" s="8">
        <v>43121</v>
      </c>
      <c r="D94" s="15" t="s">
        <v>20</v>
      </c>
      <c r="E94" s="29">
        <f t="shared" si="33"/>
        <v>26.200000000000003</v>
      </c>
      <c r="F94" s="29">
        <v>96</v>
      </c>
      <c r="G94" s="9">
        <v>73</v>
      </c>
      <c r="H94" s="9">
        <f t="shared" si="34"/>
        <v>70</v>
      </c>
      <c r="I94" s="9">
        <f t="shared" si="35"/>
        <v>3</v>
      </c>
      <c r="J94" s="40">
        <f t="shared" si="36"/>
        <v>25.300000000000004</v>
      </c>
    </row>
    <row r="95" spans="2:10" x14ac:dyDescent="0.3">
      <c r="B95" s="28" t="s">
        <v>35</v>
      </c>
      <c r="C95" s="8">
        <v>43121</v>
      </c>
      <c r="D95" s="15" t="s">
        <v>20</v>
      </c>
      <c r="E95" s="29">
        <f t="shared" si="33"/>
        <v>5.3</v>
      </c>
      <c r="F95" s="29">
        <v>81</v>
      </c>
      <c r="G95" s="9">
        <v>73</v>
      </c>
      <c r="H95" s="9">
        <f t="shared" si="34"/>
        <v>76</v>
      </c>
      <c r="I95" s="9">
        <f t="shared" si="35"/>
        <v>-3</v>
      </c>
      <c r="J95" s="40">
        <f t="shared" si="36"/>
        <v>5.3</v>
      </c>
    </row>
    <row r="96" spans="2:10" x14ac:dyDescent="0.3">
      <c r="B96" s="28" t="s">
        <v>39</v>
      </c>
      <c r="C96" s="8">
        <v>43121</v>
      </c>
      <c r="D96" s="15" t="s">
        <v>20</v>
      </c>
      <c r="E96" s="29">
        <f t="shared" si="33"/>
        <v>13.1</v>
      </c>
      <c r="F96" s="29" t="s">
        <v>45</v>
      </c>
      <c r="G96" s="9">
        <v>73</v>
      </c>
      <c r="H96" s="9" t="s">
        <v>46</v>
      </c>
      <c r="I96" s="9" t="s">
        <v>46</v>
      </c>
      <c r="J96" s="40">
        <f>E96+0.1</f>
        <v>13.2</v>
      </c>
    </row>
    <row r="97" spans="2:12" x14ac:dyDescent="0.3">
      <c r="B97" s="28" t="s">
        <v>12</v>
      </c>
      <c r="C97" s="8">
        <v>43121</v>
      </c>
      <c r="D97" s="15" t="s">
        <v>20</v>
      </c>
      <c r="E97" s="29">
        <f t="shared" si="33"/>
        <v>14.899999999999999</v>
      </c>
      <c r="F97" s="29">
        <v>86</v>
      </c>
      <c r="G97" s="9">
        <v>73</v>
      </c>
      <c r="H97" s="9">
        <f t="shared" si="34"/>
        <v>71</v>
      </c>
      <c r="I97" s="9">
        <f t="shared" si="35"/>
        <v>2</v>
      </c>
      <c r="J97" s="40">
        <f t="shared" si="36"/>
        <v>14.299999999999999</v>
      </c>
    </row>
    <row r="98" spans="2:12" x14ac:dyDescent="0.3">
      <c r="B98" s="28" t="s">
        <v>47</v>
      </c>
      <c r="C98" s="8">
        <v>43121</v>
      </c>
      <c r="D98" s="15" t="s">
        <v>20</v>
      </c>
      <c r="E98" s="9">
        <v>5.4</v>
      </c>
      <c r="F98" s="29">
        <v>76</v>
      </c>
      <c r="G98" s="9">
        <v>73</v>
      </c>
      <c r="H98" s="9">
        <f t="shared" si="34"/>
        <v>71</v>
      </c>
      <c r="I98" s="9">
        <f t="shared" si="35"/>
        <v>2</v>
      </c>
      <c r="J98" s="40">
        <f t="shared" si="36"/>
        <v>4.8000000000000007</v>
      </c>
    </row>
    <row r="99" spans="2:12" x14ac:dyDescent="0.3">
      <c r="B99" s="20" t="s">
        <v>14</v>
      </c>
      <c r="C99" s="4">
        <v>43128</v>
      </c>
      <c r="D99" s="16" t="s">
        <v>13</v>
      </c>
      <c r="E99" s="5">
        <f t="shared" ref="E99:E104" si="37">J85</f>
        <v>6.2999999999999989</v>
      </c>
      <c r="F99" s="18">
        <v>80</v>
      </c>
      <c r="G99" s="18">
        <v>72</v>
      </c>
      <c r="H99" s="5">
        <f>F99-ROUND(E99,0)</f>
        <v>74</v>
      </c>
      <c r="I99" s="5">
        <f>G99-H99</f>
        <v>-2</v>
      </c>
      <c r="J99" s="6">
        <f>IF(I99&gt;0, E99-I99*0.3, IF(I99&lt;-3, E99+0.1, E99))</f>
        <v>6.2999999999999989</v>
      </c>
    </row>
    <row r="100" spans="2:12" x14ac:dyDescent="0.3">
      <c r="B100" s="19" t="s">
        <v>15</v>
      </c>
      <c r="C100" s="8">
        <v>43128</v>
      </c>
      <c r="D100" s="15" t="s">
        <v>13</v>
      </c>
      <c r="E100" s="9">
        <f t="shared" si="37"/>
        <v>4.0999999999999996</v>
      </c>
      <c r="F100" s="29">
        <v>81</v>
      </c>
      <c r="G100" s="17">
        <v>72</v>
      </c>
      <c r="H100" s="9">
        <f t="shared" ref="H100:H143" si="38">F100-ROUND(E100,0)</f>
        <v>77</v>
      </c>
      <c r="I100" s="9">
        <f t="shared" ref="I100:I143" si="39">G100-H100</f>
        <v>-5</v>
      </c>
      <c r="J100" s="10">
        <f t="shared" ref="J100:J143" si="40">IF(I100&gt;0, E100-I100*0.3, IF(I100&lt;-3, E100+0.1, E100))</f>
        <v>4.1999999999999993</v>
      </c>
    </row>
    <row r="101" spans="2:12" x14ac:dyDescent="0.3">
      <c r="B101" s="28" t="s">
        <v>30</v>
      </c>
      <c r="C101" s="8">
        <v>43128</v>
      </c>
      <c r="D101" s="15" t="s">
        <v>13</v>
      </c>
      <c r="E101" s="9">
        <f t="shared" si="37"/>
        <v>10.6</v>
      </c>
      <c r="F101" s="29">
        <v>88</v>
      </c>
      <c r="G101" s="29">
        <v>72</v>
      </c>
      <c r="H101" s="9">
        <f t="shared" ref="H101:H109" si="41">F101-ROUND(E101,0)</f>
        <v>77</v>
      </c>
      <c r="I101" s="9">
        <f t="shared" ref="I101:I109" si="42">G101-H101</f>
        <v>-5</v>
      </c>
      <c r="J101" s="40">
        <f t="shared" ref="J101:J109" si="43">IF(I101&gt;0, E101-I101*0.3, IF(I101&lt;-3, E101+0.1, E101))</f>
        <v>10.7</v>
      </c>
    </row>
    <row r="102" spans="2:12" x14ac:dyDescent="0.3">
      <c r="B102" s="28" t="s">
        <v>36</v>
      </c>
      <c r="C102" s="8">
        <v>43128</v>
      </c>
      <c r="D102" s="15" t="s">
        <v>13</v>
      </c>
      <c r="E102" s="9">
        <f t="shared" si="37"/>
        <v>4.6999999999999993</v>
      </c>
      <c r="F102" s="29">
        <v>72</v>
      </c>
      <c r="G102" s="29">
        <v>72</v>
      </c>
      <c r="H102" s="9">
        <f t="shared" si="41"/>
        <v>67</v>
      </c>
      <c r="I102" s="9">
        <f t="shared" si="42"/>
        <v>5</v>
      </c>
      <c r="J102" s="40">
        <f t="shared" si="43"/>
        <v>3.1999999999999993</v>
      </c>
    </row>
    <row r="103" spans="2:12" x14ac:dyDescent="0.3">
      <c r="B103" s="28" t="s">
        <v>37</v>
      </c>
      <c r="C103" s="8">
        <v>43128</v>
      </c>
      <c r="D103" s="15" t="s">
        <v>13</v>
      </c>
      <c r="E103" s="29">
        <f t="shared" si="37"/>
        <v>11.2</v>
      </c>
      <c r="F103" s="29">
        <v>85</v>
      </c>
      <c r="G103" s="29">
        <v>72</v>
      </c>
      <c r="H103" s="9">
        <f t="shared" si="41"/>
        <v>74</v>
      </c>
      <c r="I103" s="9">
        <f t="shared" si="42"/>
        <v>-2</v>
      </c>
      <c r="J103" s="40">
        <f t="shared" si="43"/>
        <v>11.2</v>
      </c>
    </row>
    <row r="104" spans="2:12" x14ac:dyDescent="0.3">
      <c r="B104" s="28" t="s">
        <v>8</v>
      </c>
      <c r="C104" s="8">
        <v>43128</v>
      </c>
      <c r="D104" s="15" t="s">
        <v>13</v>
      </c>
      <c r="E104" s="29">
        <f t="shared" si="37"/>
        <v>6.3000000000000016</v>
      </c>
      <c r="F104" s="29">
        <v>84</v>
      </c>
      <c r="G104" s="29">
        <v>72</v>
      </c>
      <c r="H104" s="9">
        <f t="shared" si="41"/>
        <v>78</v>
      </c>
      <c r="I104" s="9">
        <f t="shared" si="42"/>
        <v>-6</v>
      </c>
      <c r="J104" s="40">
        <f t="shared" si="43"/>
        <v>6.4000000000000012</v>
      </c>
    </row>
    <row r="105" spans="2:12" x14ac:dyDescent="0.3">
      <c r="B105" s="28" t="s">
        <v>40</v>
      </c>
      <c r="C105" s="8">
        <v>43128</v>
      </c>
      <c r="D105" s="15" t="s">
        <v>13</v>
      </c>
      <c r="E105" s="29">
        <f>J92</f>
        <v>15.400000000000002</v>
      </c>
      <c r="F105" s="29">
        <v>86</v>
      </c>
      <c r="G105" s="29">
        <v>72</v>
      </c>
      <c r="H105" s="9">
        <f t="shared" si="41"/>
        <v>71</v>
      </c>
      <c r="I105" s="9">
        <f t="shared" si="42"/>
        <v>1</v>
      </c>
      <c r="J105" s="40">
        <f t="shared" si="43"/>
        <v>15.100000000000001</v>
      </c>
    </row>
    <row r="106" spans="2:12" x14ac:dyDescent="0.3">
      <c r="B106" s="28" t="s">
        <v>41</v>
      </c>
      <c r="C106" s="8">
        <v>43128</v>
      </c>
      <c r="D106" s="15" t="s">
        <v>13</v>
      </c>
      <c r="E106" s="29">
        <f>J93</f>
        <v>18.099999999999998</v>
      </c>
      <c r="F106" s="29">
        <v>95</v>
      </c>
      <c r="G106" s="29">
        <v>72</v>
      </c>
      <c r="H106" s="9">
        <f t="shared" si="41"/>
        <v>77</v>
      </c>
      <c r="I106" s="9">
        <f t="shared" si="42"/>
        <v>-5</v>
      </c>
      <c r="J106" s="40">
        <f t="shared" si="43"/>
        <v>18.2</v>
      </c>
    </row>
    <row r="107" spans="2:12" x14ac:dyDescent="0.3">
      <c r="B107" s="28" t="s">
        <v>42</v>
      </c>
      <c r="C107" s="8">
        <v>43128</v>
      </c>
      <c r="D107" s="15" t="s">
        <v>13</v>
      </c>
      <c r="E107" s="29">
        <f>J94</f>
        <v>25.300000000000004</v>
      </c>
      <c r="F107" s="46">
        <v>104</v>
      </c>
      <c r="G107" s="29">
        <v>72</v>
      </c>
      <c r="H107" s="9">
        <f t="shared" si="41"/>
        <v>79</v>
      </c>
      <c r="I107" s="46">
        <f t="shared" si="42"/>
        <v>-7</v>
      </c>
      <c r="J107" s="40">
        <f t="shared" si="43"/>
        <v>25.400000000000006</v>
      </c>
      <c r="L107" t="s">
        <v>48</v>
      </c>
    </row>
    <row r="108" spans="2:12" x14ac:dyDescent="0.3">
      <c r="B108" s="28" t="s">
        <v>39</v>
      </c>
      <c r="C108" s="8">
        <v>43128</v>
      </c>
      <c r="D108" s="15" t="s">
        <v>13</v>
      </c>
      <c r="E108" s="29">
        <f>J96</f>
        <v>13.2</v>
      </c>
      <c r="F108" s="29" t="s">
        <v>45</v>
      </c>
      <c r="G108" s="29">
        <v>72</v>
      </c>
      <c r="H108" s="9" t="s">
        <v>46</v>
      </c>
      <c r="I108" s="9" t="s">
        <v>46</v>
      </c>
      <c r="J108" s="40">
        <f>E108+0.1</f>
        <v>13.299999999999999</v>
      </c>
    </row>
    <row r="109" spans="2:12" x14ac:dyDescent="0.3">
      <c r="B109" s="31" t="s">
        <v>12</v>
      </c>
      <c r="C109" s="32">
        <v>43128</v>
      </c>
      <c r="D109" s="33" t="s">
        <v>13</v>
      </c>
      <c r="E109" s="35">
        <f>J97</f>
        <v>14.299999999999999</v>
      </c>
      <c r="F109" s="35">
        <v>82</v>
      </c>
      <c r="G109" s="35">
        <v>72</v>
      </c>
      <c r="H109" s="34">
        <f t="shared" si="41"/>
        <v>68</v>
      </c>
      <c r="I109" s="34">
        <f t="shared" si="42"/>
        <v>4</v>
      </c>
      <c r="J109" s="41">
        <f t="shared" si="43"/>
        <v>13.1</v>
      </c>
    </row>
    <row r="110" spans="2:12" x14ac:dyDescent="0.3">
      <c r="B110" s="28" t="s">
        <v>14</v>
      </c>
      <c r="C110" s="1">
        <v>43135</v>
      </c>
      <c r="D110" s="15" t="s">
        <v>21</v>
      </c>
      <c r="E110">
        <f t="shared" ref="E110:E115" si="44">J99</f>
        <v>6.2999999999999989</v>
      </c>
      <c r="F110" s="29">
        <v>76</v>
      </c>
      <c r="G110" s="17">
        <v>72</v>
      </c>
      <c r="H110" s="17">
        <f t="shared" si="38"/>
        <v>70</v>
      </c>
      <c r="I110" s="29">
        <f t="shared" si="39"/>
        <v>2</v>
      </c>
      <c r="J110" s="30">
        <f t="shared" si="40"/>
        <v>5.6999999999999993</v>
      </c>
    </row>
    <row r="111" spans="2:12" x14ac:dyDescent="0.3">
      <c r="B111" s="28" t="s">
        <v>15</v>
      </c>
      <c r="C111" s="1">
        <v>43135</v>
      </c>
      <c r="D111" s="15" t="s">
        <v>21</v>
      </c>
      <c r="E111">
        <f t="shared" si="44"/>
        <v>4.1999999999999993</v>
      </c>
      <c r="F111" s="29">
        <v>72</v>
      </c>
      <c r="G111" s="17">
        <v>72</v>
      </c>
      <c r="H111" s="17">
        <f t="shared" si="38"/>
        <v>68</v>
      </c>
      <c r="I111" s="29">
        <f t="shared" si="39"/>
        <v>4</v>
      </c>
      <c r="J111" s="30">
        <f t="shared" si="40"/>
        <v>2.9999999999999991</v>
      </c>
    </row>
    <row r="112" spans="2:12" x14ac:dyDescent="0.3">
      <c r="B112" s="28" t="s">
        <v>30</v>
      </c>
      <c r="C112" s="1">
        <v>43135</v>
      </c>
      <c r="D112" s="15" t="s">
        <v>21</v>
      </c>
      <c r="E112">
        <f t="shared" si="44"/>
        <v>10.7</v>
      </c>
      <c r="F112" s="29">
        <v>81</v>
      </c>
      <c r="G112" s="29">
        <v>72</v>
      </c>
      <c r="H112" s="29">
        <f t="shared" ref="H112:H115" si="45">F112-ROUND(E112,0)</f>
        <v>70</v>
      </c>
      <c r="I112" s="29">
        <f t="shared" ref="I112:I115" si="46">G112-H112</f>
        <v>2</v>
      </c>
      <c r="J112" s="30">
        <f t="shared" ref="J112:J115" si="47">IF(I112&gt;0, E112-I112*0.3, IF(I112&lt;-3, E112+0.1, E112))</f>
        <v>10.1</v>
      </c>
    </row>
    <row r="113" spans="2:10" x14ac:dyDescent="0.3">
      <c r="B113" s="28" t="s">
        <v>36</v>
      </c>
      <c r="C113" s="1">
        <v>43135</v>
      </c>
      <c r="D113" s="15" t="s">
        <v>21</v>
      </c>
      <c r="E113">
        <f t="shared" si="44"/>
        <v>3.1999999999999993</v>
      </c>
      <c r="F113" s="29">
        <v>82</v>
      </c>
      <c r="G113" s="29">
        <v>72</v>
      </c>
      <c r="H113" s="29">
        <f t="shared" si="45"/>
        <v>79</v>
      </c>
      <c r="I113" s="29">
        <f t="shared" si="46"/>
        <v>-7</v>
      </c>
      <c r="J113" s="30">
        <f t="shared" si="47"/>
        <v>3.2999999999999994</v>
      </c>
    </row>
    <row r="114" spans="2:10" x14ac:dyDescent="0.3">
      <c r="B114" s="28" t="s">
        <v>37</v>
      </c>
      <c r="C114" s="1">
        <v>43135</v>
      </c>
      <c r="D114" s="15" t="s">
        <v>21</v>
      </c>
      <c r="E114">
        <f t="shared" si="44"/>
        <v>11.2</v>
      </c>
      <c r="F114" s="29">
        <v>80</v>
      </c>
      <c r="G114" s="29">
        <v>72</v>
      </c>
      <c r="H114" s="29">
        <f t="shared" si="45"/>
        <v>69</v>
      </c>
      <c r="I114" s="29">
        <f t="shared" si="46"/>
        <v>3</v>
      </c>
      <c r="J114" s="30">
        <f t="shared" si="47"/>
        <v>10.299999999999999</v>
      </c>
    </row>
    <row r="115" spans="2:10" x14ac:dyDescent="0.3">
      <c r="B115" s="28" t="s">
        <v>8</v>
      </c>
      <c r="C115" s="1">
        <v>43135</v>
      </c>
      <c r="D115" s="15" t="s">
        <v>21</v>
      </c>
      <c r="E115">
        <f t="shared" si="44"/>
        <v>6.4000000000000012</v>
      </c>
      <c r="F115" s="29">
        <v>77</v>
      </c>
      <c r="G115" s="29">
        <v>72</v>
      </c>
      <c r="H115" s="29">
        <f t="shared" si="45"/>
        <v>71</v>
      </c>
      <c r="I115" s="29">
        <f t="shared" si="46"/>
        <v>1</v>
      </c>
      <c r="J115" s="30">
        <f t="shared" si="47"/>
        <v>6.1000000000000014</v>
      </c>
    </row>
    <row r="116" spans="2:10" x14ac:dyDescent="0.3">
      <c r="B116" s="28" t="s">
        <v>39</v>
      </c>
      <c r="C116" s="1">
        <v>43135</v>
      </c>
      <c r="D116" s="15" t="s">
        <v>21</v>
      </c>
      <c r="E116">
        <f>J108</f>
        <v>13.299999999999999</v>
      </c>
      <c r="F116" s="17" t="s">
        <v>45</v>
      </c>
      <c r="G116" s="17">
        <v>72</v>
      </c>
      <c r="H116" s="17" t="s">
        <v>46</v>
      </c>
      <c r="I116" s="29" t="s">
        <v>46</v>
      </c>
      <c r="J116" s="30">
        <f>E116+0.1</f>
        <v>13.399999999999999</v>
      </c>
    </row>
    <row r="117" spans="2:10" x14ac:dyDescent="0.3">
      <c r="B117" s="28" t="s">
        <v>12</v>
      </c>
      <c r="C117" s="1">
        <v>43135</v>
      </c>
      <c r="D117" s="15" t="s">
        <v>21</v>
      </c>
      <c r="E117">
        <f>J109</f>
        <v>13.1</v>
      </c>
      <c r="F117" s="17">
        <v>87</v>
      </c>
      <c r="G117" s="17">
        <v>72</v>
      </c>
      <c r="H117" s="17">
        <f t="shared" si="38"/>
        <v>74</v>
      </c>
      <c r="I117" s="29">
        <f t="shared" si="39"/>
        <v>-2</v>
      </c>
      <c r="J117" s="30">
        <f t="shared" si="40"/>
        <v>13.1</v>
      </c>
    </row>
    <row r="118" spans="2:10" x14ac:dyDescent="0.3">
      <c r="B118" s="28" t="s">
        <v>35</v>
      </c>
      <c r="C118" s="1">
        <v>43135</v>
      </c>
      <c r="D118" s="15" t="s">
        <v>21</v>
      </c>
      <c r="E118">
        <f>J95</f>
        <v>5.3</v>
      </c>
      <c r="F118" s="29">
        <v>82</v>
      </c>
      <c r="G118" s="17">
        <v>72</v>
      </c>
      <c r="H118" s="17">
        <f t="shared" si="38"/>
        <v>77</v>
      </c>
      <c r="I118" s="29">
        <f t="shared" si="39"/>
        <v>-5</v>
      </c>
      <c r="J118" s="30">
        <f t="shared" si="40"/>
        <v>5.3999999999999995</v>
      </c>
    </row>
    <row r="119" spans="2:10" x14ac:dyDescent="0.3">
      <c r="B119" s="28" t="s">
        <v>38</v>
      </c>
      <c r="C119" s="1">
        <v>43135</v>
      </c>
      <c r="D119" s="15" t="s">
        <v>21</v>
      </c>
      <c r="E119">
        <f>J91</f>
        <v>10.699999999999998</v>
      </c>
      <c r="F119" s="29">
        <v>85</v>
      </c>
      <c r="G119" s="17">
        <v>72</v>
      </c>
      <c r="H119" s="17">
        <f t="shared" si="38"/>
        <v>74</v>
      </c>
      <c r="I119" s="29">
        <f t="shared" si="39"/>
        <v>-2</v>
      </c>
      <c r="J119" s="30">
        <f t="shared" si="40"/>
        <v>10.699999999999998</v>
      </c>
    </row>
    <row r="120" spans="2:10" x14ac:dyDescent="0.3">
      <c r="B120" s="31" t="s">
        <v>47</v>
      </c>
      <c r="C120" s="32">
        <v>43135</v>
      </c>
      <c r="D120" s="33" t="s">
        <v>21</v>
      </c>
      <c r="E120" s="34">
        <f>J98</f>
        <v>4.8000000000000007</v>
      </c>
      <c r="F120" s="35">
        <v>77</v>
      </c>
      <c r="G120" s="35">
        <v>72</v>
      </c>
      <c r="H120" s="35">
        <f t="shared" si="38"/>
        <v>72</v>
      </c>
      <c r="I120" s="35">
        <f t="shared" si="39"/>
        <v>0</v>
      </c>
      <c r="J120" s="36">
        <f t="shared" si="40"/>
        <v>4.8000000000000007</v>
      </c>
    </row>
    <row r="121" spans="2:10" x14ac:dyDescent="0.3">
      <c r="B121" s="28" t="s">
        <v>15</v>
      </c>
      <c r="C121" s="1">
        <v>43142</v>
      </c>
      <c r="D121" s="15" t="s">
        <v>25</v>
      </c>
      <c r="E121">
        <f t="shared" ref="E121:E127" si="48">J111</f>
        <v>2.9999999999999991</v>
      </c>
      <c r="F121" s="29">
        <v>78</v>
      </c>
      <c r="G121" s="17">
        <v>72</v>
      </c>
      <c r="H121" s="17">
        <f t="shared" si="38"/>
        <v>75</v>
      </c>
      <c r="I121" s="29">
        <f t="shared" si="39"/>
        <v>-3</v>
      </c>
      <c r="J121" s="30">
        <f t="shared" si="40"/>
        <v>2.9999999999999991</v>
      </c>
    </row>
    <row r="122" spans="2:10" x14ac:dyDescent="0.3">
      <c r="B122" s="28" t="s">
        <v>30</v>
      </c>
      <c r="C122" s="1">
        <v>43142</v>
      </c>
      <c r="D122" s="15" t="s">
        <v>25</v>
      </c>
      <c r="E122">
        <f t="shared" si="48"/>
        <v>10.1</v>
      </c>
      <c r="F122" s="29">
        <v>81</v>
      </c>
      <c r="G122" s="17">
        <v>72</v>
      </c>
      <c r="H122" s="17">
        <f t="shared" si="38"/>
        <v>71</v>
      </c>
      <c r="I122" s="29">
        <f t="shared" si="39"/>
        <v>1</v>
      </c>
      <c r="J122" s="30">
        <f t="shared" si="40"/>
        <v>9.7999999999999989</v>
      </c>
    </row>
    <row r="123" spans="2:10" x14ac:dyDescent="0.3">
      <c r="B123" s="28" t="s">
        <v>36</v>
      </c>
      <c r="C123" s="1">
        <v>43142</v>
      </c>
      <c r="D123" s="15" t="s">
        <v>25</v>
      </c>
      <c r="E123">
        <f t="shared" si="48"/>
        <v>3.2999999999999994</v>
      </c>
      <c r="F123" s="29">
        <v>74</v>
      </c>
      <c r="G123" s="29">
        <v>72</v>
      </c>
      <c r="H123" s="29">
        <f t="shared" ref="H123:H131" si="49">F123-ROUND(E123,0)</f>
        <v>71</v>
      </c>
      <c r="I123" s="29">
        <f t="shared" ref="I123:I131" si="50">G123-H123</f>
        <v>1</v>
      </c>
      <c r="J123" s="30">
        <f t="shared" ref="J123:J131" si="51">IF(I123&gt;0, E123-I123*0.3, IF(I123&lt;-3, E123+0.1, E123))</f>
        <v>2.9999999999999996</v>
      </c>
    </row>
    <row r="124" spans="2:10" x14ac:dyDescent="0.3">
      <c r="B124" s="28" t="s">
        <v>37</v>
      </c>
      <c r="C124" s="1">
        <v>43142</v>
      </c>
      <c r="D124" s="15" t="s">
        <v>25</v>
      </c>
      <c r="E124">
        <f t="shared" si="48"/>
        <v>10.299999999999999</v>
      </c>
      <c r="F124" s="29">
        <v>84</v>
      </c>
      <c r="G124" s="29">
        <v>72</v>
      </c>
      <c r="H124" s="29">
        <f t="shared" si="49"/>
        <v>74</v>
      </c>
      <c r="I124" s="29">
        <f t="shared" si="50"/>
        <v>-2</v>
      </c>
      <c r="J124" s="30">
        <f t="shared" si="51"/>
        <v>10.299999999999999</v>
      </c>
    </row>
    <row r="125" spans="2:10" x14ac:dyDescent="0.3">
      <c r="B125" s="28" t="s">
        <v>8</v>
      </c>
      <c r="C125" s="1">
        <v>43142</v>
      </c>
      <c r="D125" s="15" t="s">
        <v>25</v>
      </c>
      <c r="E125">
        <f t="shared" si="48"/>
        <v>6.1000000000000014</v>
      </c>
      <c r="F125" s="29">
        <v>74</v>
      </c>
      <c r="G125" s="29">
        <v>72</v>
      </c>
      <c r="H125" s="29">
        <f t="shared" si="49"/>
        <v>68</v>
      </c>
      <c r="I125" s="29">
        <f t="shared" si="50"/>
        <v>4</v>
      </c>
      <c r="J125" s="30">
        <f t="shared" si="51"/>
        <v>4.9000000000000012</v>
      </c>
    </row>
    <row r="126" spans="2:10" x14ac:dyDescent="0.3">
      <c r="B126" s="28" t="s">
        <v>39</v>
      </c>
      <c r="C126" s="1">
        <v>43142</v>
      </c>
      <c r="D126" s="15" t="s">
        <v>25</v>
      </c>
      <c r="E126">
        <f t="shared" si="48"/>
        <v>13.399999999999999</v>
      </c>
      <c r="F126" s="29">
        <v>80</v>
      </c>
      <c r="G126" s="29">
        <v>72</v>
      </c>
      <c r="H126" s="29">
        <f t="shared" si="49"/>
        <v>67</v>
      </c>
      <c r="I126" s="29">
        <f t="shared" si="50"/>
        <v>5</v>
      </c>
      <c r="J126" s="30">
        <f t="shared" si="51"/>
        <v>11.899999999999999</v>
      </c>
    </row>
    <row r="127" spans="2:10" x14ac:dyDescent="0.3">
      <c r="B127" s="28" t="s">
        <v>12</v>
      </c>
      <c r="C127" s="1">
        <v>43142</v>
      </c>
      <c r="D127" s="15" t="s">
        <v>25</v>
      </c>
      <c r="E127">
        <f t="shared" si="48"/>
        <v>13.1</v>
      </c>
      <c r="F127" s="29">
        <v>81</v>
      </c>
      <c r="G127" s="29">
        <v>72</v>
      </c>
      <c r="H127" s="29">
        <f t="shared" si="49"/>
        <v>68</v>
      </c>
      <c r="I127" s="29">
        <f t="shared" si="50"/>
        <v>4</v>
      </c>
      <c r="J127" s="30">
        <f t="shared" si="51"/>
        <v>11.9</v>
      </c>
    </row>
    <row r="128" spans="2:10" x14ac:dyDescent="0.3">
      <c r="B128" s="28" t="s">
        <v>38</v>
      </c>
      <c r="C128" s="1">
        <v>43142</v>
      </c>
      <c r="D128" s="15" t="s">
        <v>25</v>
      </c>
      <c r="E128">
        <f>J119</f>
        <v>10.699999999999998</v>
      </c>
      <c r="F128" s="29">
        <v>98</v>
      </c>
      <c r="G128" s="29">
        <v>72</v>
      </c>
      <c r="H128" s="29">
        <f t="shared" si="49"/>
        <v>87</v>
      </c>
      <c r="I128" s="29">
        <f t="shared" si="50"/>
        <v>-15</v>
      </c>
      <c r="J128" s="30">
        <f t="shared" si="51"/>
        <v>10.799999999999997</v>
      </c>
    </row>
    <row r="129" spans="2:10" x14ac:dyDescent="0.3">
      <c r="B129" s="28" t="s">
        <v>49</v>
      </c>
      <c r="C129" s="1">
        <v>43142</v>
      </c>
      <c r="D129" s="15" t="s">
        <v>25</v>
      </c>
      <c r="E129">
        <v>19.8</v>
      </c>
      <c r="F129" s="29">
        <v>102</v>
      </c>
      <c r="G129" s="29">
        <v>72</v>
      </c>
      <c r="H129" s="29">
        <f t="shared" si="49"/>
        <v>82</v>
      </c>
      <c r="I129" s="29">
        <f t="shared" si="50"/>
        <v>-10</v>
      </c>
      <c r="J129" s="30">
        <f t="shared" si="51"/>
        <v>19.900000000000002</v>
      </c>
    </row>
    <row r="130" spans="2:10" x14ac:dyDescent="0.3">
      <c r="B130" s="28" t="s">
        <v>40</v>
      </c>
      <c r="C130" s="1">
        <v>43142</v>
      </c>
      <c r="D130" s="15" t="s">
        <v>25</v>
      </c>
      <c r="E130">
        <f>J105</f>
        <v>15.100000000000001</v>
      </c>
      <c r="F130" s="29">
        <v>88</v>
      </c>
      <c r="G130" s="29">
        <v>72</v>
      </c>
      <c r="H130" s="29">
        <f t="shared" si="49"/>
        <v>73</v>
      </c>
      <c r="I130" s="29">
        <f t="shared" si="50"/>
        <v>-1</v>
      </c>
      <c r="J130" s="30">
        <f t="shared" si="51"/>
        <v>15.100000000000001</v>
      </c>
    </row>
    <row r="131" spans="2:10" x14ac:dyDescent="0.3">
      <c r="B131" s="28" t="s">
        <v>41</v>
      </c>
      <c r="C131" s="1">
        <v>43142</v>
      </c>
      <c r="D131" s="15" t="s">
        <v>25</v>
      </c>
      <c r="E131">
        <f>J106</f>
        <v>18.2</v>
      </c>
      <c r="F131" s="29">
        <v>86</v>
      </c>
      <c r="G131" s="29">
        <v>72</v>
      </c>
      <c r="H131" s="29">
        <f t="shared" si="49"/>
        <v>68</v>
      </c>
      <c r="I131" s="29">
        <f t="shared" si="50"/>
        <v>4</v>
      </c>
      <c r="J131" s="30">
        <f t="shared" si="51"/>
        <v>17</v>
      </c>
    </row>
    <row r="132" spans="2:10" x14ac:dyDescent="0.3">
      <c r="B132" s="37" t="s">
        <v>14</v>
      </c>
      <c r="C132" s="42">
        <v>43149</v>
      </c>
      <c r="D132" s="38" t="s">
        <v>31</v>
      </c>
      <c r="E132" s="38">
        <f>J110</f>
        <v>5.6999999999999993</v>
      </c>
      <c r="F132" s="38">
        <v>74</v>
      </c>
      <c r="G132" s="38">
        <v>71</v>
      </c>
      <c r="H132" s="38">
        <f t="shared" si="38"/>
        <v>68</v>
      </c>
      <c r="I132" s="38">
        <f t="shared" si="39"/>
        <v>3</v>
      </c>
      <c r="J132" s="39">
        <f t="shared" si="40"/>
        <v>4.7999999999999989</v>
      </c>
    </row>
    <row r="133" spans="2:10" x14ac:dyDescent="0.3">
      <c r="B133" s="28" t="s">
        <v>15</v>
      </c>
      <c r="C133" s="8">
        <v>43149</v>
      </c>
      <c r="D133" s="9" t="s">
        <v>31</v>
      </c>
      <c r="E133" s="9">
        <f t="shared" ref="E133:E140" si="52">J121</f>
        <v>2.9999999999999991</v>
      </c>
      <c r="F133" s="29">
        <v>73</v>
      </c>
      <c r="G133" s="9">
        <v>71</v>
      </c>
      <c r="H133" s="9">
        <f t="shared" ref="H133" si="53">F133-ROUND(E133,0)</f>
        <v>70</v>
      </c>
      <c r="I133" s="9">
        <f t="shared" ref="I133" si="54">G133-H133</f>
        <v>1</v>
      </c>
      <c r="J133" s="40">
        <f t="shared" ref="J133" si="55">IF(I133&gt;0, E133-I133*0.3, IF(I133&lt;-3, E133+0.1, E133))</f>
        <v>2.6999999999999993</v>
      </c>
    </row>
    <row r="134" spans="2:10" x14ac:dyDescent="0.3">
      <c r="B134" s="28" t="s">
        <v>30</v>
      </c>
      <c r="C134" s="8">
        <v>43149</v>
      </c>
      <c r="D134" s="9" t="s">
        <v>31</v>
      </c>
      <c r="E134" s="9">
        <f t="shared" si="52"/>
        <v>9.7999999999999989</v>
      </c>
      <c r="F134" s="29">
        <v>80</v>
      </c>
      <c r="G134" s="9">
        <v>71</v>
      </c>
      <c r="H134" s="9">
        <f t="shared" si="38"/>
        <v>70</v>
      </c>
      <c r="I134" s="9">
        <f t="shared" si="39"/>
        <v>1</v>
      </c>
      <c r="J134" s="40">
        <f t="shared" si="40"/>
        <v>9.4999999999999982</v>
      </c>
    </row>
    <row r="135" spans="2:10" x14ac:dyDescent="0.3">
      <c r="B135" s="28" t="s">
        <v>36</v>
      </c>
      <c r="C135" s="8">
        <v>43149</v>
      </c>
      <c r="D135" s="9" t="s">
        <v>31</v>
      </c>
      <c r="E135" s="17">
        <f t="shared" si="52"/>
        <v>2.9999999999999996</v>
      </c>
      <c r="F135" s="17">
        <v>73</v>
      </c>
      <c r="G135" s="9">
        <v>71</v>
      </c>
      <c r="H135" s="9">
        <f t="shared" si="38"/>
        <v>70</v>
      </c>
      <c r="I135" s="9">
        <f t="shared" si="39"/>
        <v>1</v>
      </c>
      <c r="J135" s="40">
        <f t="shared" si="40"/>
        <v>2.6999999999999997</v>
      </c>
    </row>
    <row r="136" spans="2:10" x14ac:dyDescent="0.3">
      <c r="B136" s="28" t="s">
        <v>37</v>
      </c>
      <c r="C136" s="8">
        <v>43149</v>
      </c>
      <c r="D136" s="9" t="s">
        <v>31</v>
      </c>
      <c r="E136" s="29">
        <f t="shared" si="52"/>
        <v>10.299999999999999</v>
      </c>
      <c r="F136" s="29">
        <v>81</v>
      </c>
      <c r="G136" s="9">
        <v>71</v>
      </c>
      <c r="H136" s="9">
        <f t="shared" ref="H136:H141" si="56">F136-ROUND(E136,0)</f>
        <v>71</v>
      </c>
      <c r="I136" s="9">
        <f t="shared" ref="I136:I141" si="57">G136-H136</f>
        <v>0</v>
      </c>
      <c r="J136" s="40">
        <f t="shared" ref="J136:J141" si="58">IF(I136&gt;0, E136-I136*0.3, IF(I136&lt;-3, E136+0.1, E136))</f>
        <v>10.299999999999999</v>
      </c>
    </row>
    <row r="137" spans="2:10" x14ac:dyDescent="0.3">
      <c r="B137" s="28" t="s">
        <v>8</v>
      </c>
      <c r="C137" s="8">
        <v>43149</v>
      </c>
      <c r="D137" s="9" t="s">
        <v>31</v>
      </c>
      <c r="E137" s="29">
        <f t="shared" si="52"/>
        <v>4.9000000000000012</v>
      </c>
      <c r="F137" s="29">
        <v>72</v>
      </c>
      <c r="G137" s="9">
        <v>71</v>
      </c>
      <c r="H137" s="9">
        <f t="shared" si="56"/>
        <v>67</v>
      </c>
      <c r="I137" s="9">
        <f t="shared" si="57"/>
        <v>4</v>
      </c>
      <c r="J137" s="40">
        <f t="shared" si="58"/>
        <v>3.7000000000000011</v>
      </c>
    </row>
    <row r="138" spans="2:10" x14ac:dyDescent="0.3">
      <c r="B138" s="28" t="s">
        <v>39</v>
      </c>
      <c r="C138" s="8">
        <v>43149</v>
      </c>
      <c r="D138" s="9" t="s">
        <v>31</v>
      </c>
      <c r="E138" s="29">
        <f t="shared" si="52"/>
        <v>11.899999999999999</v>
      </c>
      <c r="F138" s="29">
        <v>82</v>
      </c>
      <c r="G138" s="9">
        <v>71</v>
      </c>
      <c r="H138" s="9">
        <f t="shared" si="56"/>
        <v>70</v>
      </c>
      <c r="I138" s="9">
        <f t="shared" si="57"/>
        <v>1</v>
      </c>
      <c r="J138" s="40">
        <f t="shared" si="58"/>
        <v>11.599999999999998</v>
      </c>
    </row>
    <row r="139" spans="2:10" x14ac:dyDescent="0.3">
      <c r="B139" s="28" t="s">
        <v>12</v>
      </c>
      <c r="C139" s="8">
        <v>43149</v>
      </c>
      <c r="D139" s="9" t="s">
        <v>31</v>
      </c>
      <c r="E139" s="29">
        <f t="shared" si="52"/>
        <v>11.9</v>
      </c>
      <c r="F139" s="29">
        <v>75</v>
      </c>
      <c r="G139" s="9">
        <v>71</v>
      </c>
      <c r="H139" s="9">
        <f t="shared" si="56"/>
        <v>63</v>
      </c>
      <c r="I139" s="9">
        <f t="shared" si="57"/>
        <v>8</v>
      </c>
      <c r="J139" s="40">
        <f t="shared" si="58"/>
        <v>9.5</v>
      </c>
    </row>
    <row r="140" spans="2:10" x14ac:dyDescent="0.3">
      <c r="B140" s="28" t="s">
        <v>38</v>
      </c>
      <c r="C140" s="8">
        <v>43149</v>
      </c>
      <c r="D140" s="9" t="s">
        <v>31</v>
      </c>
      <c r="E140" s="29">
        <f t="shared" si="52"/>
        <v>10.799999999999997</v>
      </c>
      <c r="F140" s="29">
        <v>93</v>
      </c>
      <c r="G140" s="9">
        <v>71</v>
      </c>
      <c r="H140" s="9">
        <f t="shared" si="56"/>
        <v>82</v>
      </c>
      <c r="I140" s="9">
        <f t="shared" si="57"/>
        <v>-11</v>
      </c>
      <c r="J140" s="40">
        <f t="shared" si="58"/>
        <v>10.899999999999997</v>
      </c>
    </row>
    <row r="141" spans="2:10" x14ac:dyDescent="0.3">
      <c r="B141" s="28" t="s">
        <v>41</v>
      </c>
      <c r="C141" s="8">
        <v>43149</v>
      </c>
      <c r="D141" s="9" t="s">
        <v>31</v>
      </c>
      <c r="E141" s="29">
        <f>J131</f>
        <v>17</v>
      </c>
      <c r="F141" s="29">
        <v>80</v>
      </c>
      <c r="G141" s="9">
        <v>71</v>
      </c>
      <c r="H141" s="9">
        <f t="shared" si="56"/>
        <v>63</v>
      </c>
      <c r="I141" s="9">
        <f t="shared" si="57"/>
        <v>8</v>
      </c>
      <c r="J141" s="40">
        <f t="shared" si="58"/>
        <v>14.6</v>
      </c>
    </row>
    <row r="142" spans="2:10" x14ac:dyDescent="0.3">
      <c r="B142" s="28" t="s">
        <v>42</v>
      </c>
      <c r="C142" s="8">
        <v>43149</v>
      </c>
      <c r="D142" s="9" t="s">
        <v>31</v>
      </c>
      <c r="E142" s="29">
        <f>J107</f>
        <v>25.400000000000006</v>
      </c>
      <c r="F142" s="29">
        <v>92</v>
      </c>
      <c r="G142" s="9">
        <v>71</v>
      </c>
      <c r="H142" s="9">
        <f t="shared" ref="H142" si="59">F142-ROUND(E142,0)</f>
        <v>67</v>
      </c>
      <c r="I142" s="9">
        <f t="shared" ref="I142" si="60">G142-H142</f>
        <v>4</v>
      </c>
      <c r="J142" s="40">
        <f t="shared" ref="J142" si="61">IF(I142&gt;0, E142-I142*0.3, IF(I142&lt;-3, E142+0.1, E142))</f>
        <v>24.200000000000006</v>
      </c>
    </row>
    <row r="143" spans="2:10" x14ac:dyDescent="0.3">
      <c r="B143" s="31" t="s">
        <v>51</v>
      </c>
      <c r="C143" s="32">
        <v>43149</v>
      </c>
      <c r="D143" s="34" t="s">
        <v>31</v>
      </c>
      <c r="E143" s="34">
        <v>9.1</v>
      </c>
      <c r="F143" s="34">
        <v>75</v>
      </c>
      <c r="G143" s="34">
        <v>71</v>
      </c>
      <c r="H143" s="34">
        <f t="shared" si="38"/>
        <v>66</v>
      </c>
      <c r="I143" s="34">
        <f t="shared" si="39"/>
        <v>5</v>
      </c>
      <c r="J143" s="41">
        <f t="shared" si="40"/>
        <v>7.6</v>
      </c>
    </row>
    <row r="144" spans="2:10" x14ac:dyDescent="0.3">
      <c r="B144" s="37" t="s">
        <v>14</v>
      </c>
      <c r="C144" s="42">
        <v>43156</v>
      </c>
      <c r="D144" s="18" t="s">
        <v>32</v>
      </c>
      <c r="E144" s="38">
        <f>J132</f>
        <v>4.7999999999999989</v>
      </c>
      <c r="F144" s="18">
        <v>80</v>
      </c>
      <c r="G144" s="38">
        <v>72</v>
      </c>
      <c r="H144" s="38">
        <f t="shared" ref="H144:H145" si="62">F144-ROUND(E144,0)</f>
        <v>75</v>
      </c>
      <c r="I144" s="38">
        <f t="shared" ref="I144:I145" si="63">G144-H144</f>
        <v>-3</v>
      </c>
      <c r="J144" s="39">
        <f t="shared" ref="J144:J145" si="64">IF(I144&gt;0, E144-I144*0.3, IF(I144&lt;-3, E144+0.1, E144))</f>
        <v>4.7999999999999989</v>
      </c>
    </row>
    <row r="145" spans="2:10" x14ac:dyDescent="0.3">
      <c r="B145" s="28" t="s">
        <v>15</v>
      </c>
      <c r="C145" s="8">
        <v>43156</v>
      </c>
      <c r="D145" s="29" t="s">
        <v>32</v>
      </c>
      <c r="E145" s="9">
        <f>J133</f>
        <v>2.6999999999999993</v>
      </c>
      <c r="F145" s="29">
        <v>77</v>
      </c>
      <c r="G145" s="9">
        <v>72</v>
      </c>
      <c r="H145" s="9">
        <f t="shared" si="62"/>
        <v>74</v>
      </c>
      <c r="I145" s="9">
        <f t="shared" si="63"/>
        <v>-2</v>
      </c>
      <c r="J145" s="40">
        <f t="shared" si="64"/>
        <v>2.6999999999999993</v>
      </c>
    </row>
    <row r="146" spans="2:10" x14ac:dyDescent="0.3">
      <c r="B146" s="28" t="s">
        <v>36</v>
      </c>
      <c r="C146" s="8">
        <v>43156</v>
      </c>
      <c r="D146" s="29" t="s">
        <v>32</v>
      </c>
      <c r="E146" s="9">
        <f>J135</f>
        <v>2.6999999999999997</v>
      </c>
      <c r="F146" s="29">
        <v>73</v>
      </c>
      <c r="G146" s="9">
        <v>72</v>
      </c>
      <c r="H146" s="9">
        <f t="shared" ref="H146:H152" si="65">F146-ROUND(E146,0)</f>
        <v>70</v>
      </c>
      <c r="I146" s="9">
        <f t="shared" ref="I146:I152" si="66">G146-H146</f>
        <v>2</v>
      </c>
      <c r="J146" s="40">
        <f t="shared" ref="J146:J152" si="67">IF(I146&gt;0, E146-I146*0.3, IF(I146&lt;-3, E146+0.1, E146))</f>
        <v>2.0999999999999996</v>
      </c>
    </row>
    <row r="147" spans="2:10" x14ac:dyDescent="0.3">
      <c r="B147" s="28" t="s">
        <v>8</v>
      </c>
      <c r="C147" s="8">
        <v>43156</v>
      </c>
      <c r="D147" s="29" t="s">
        <v>32</v>
      </c>
      <c r="E147" s="9">
        <f>J137</f>
        <v>3.7000000000000011</v>
      </c>
      <c r="F147" s="29">
        <v>78</v>
      </c>
      <c r="G147" s="9">
        <v>72</v>
      </c>
      <c r="H147" s="9">
        <f t="shared" si="65"/>
        <v>74</v>
      </c>
      <c r="I147" s="9">
        <f t="shared" si="66"/>
        <v>-2</v>
      </c>
      <c r="J147" s="40">
        <f t="shared" si="67"/>
        <v>3.7000000000000011</v>
      </c>
    </row>
    <row r="148" spans="2:10" x14ac:dyDescent="0.3">
      <c r="B148" s="28" t="s">
        <v>39</v>
      </c>
      <c r="C148" s="8">
        <v>43156</v>
      </c>
      <c r="D148" s="29" t="s">
        <v>32</v>
      </c>
      <c r="E148" s="9">
        <f>J138</f>
        <v>11.599999999999998</v>
      </c>
      <c r="F148" s="29">
        <v>92</v>
      </c>
      <c r="G148" s="9">
        <v>72</v>
      </c>
      <c r="H148" s="9">
        <f t="shared" si="65"/>
        <v>80</v>
      </c>
      <c r="I148" s="9">
        <f t="shared" si="66"/>
        <v>-8</v>
      </c>
      <c r="J148" s="40">
        <f t="shared" si="67"/>
        <v>11.699999999999998</v>
      </c>
    </row>
    <row r="149" spans="2:10" x14ac:dyDescent="0.3">
      <c r="B149" s="28" t="s">
        <v>12</v>
      </c>
      <c r="C149" s="8">
        <v>43156</v>
      </c>
      <c r="D149" s="29" t="s">
        <v>32</v>
      </c>
      <c r="E149" s="9">
        <f>J139</f>
        <v>9.5</v>
      </c>
      <c r="F149" s="29">
        <v>88</v>
      </c>
      <c r="G149" s="9">
        <v>72</v>
      </c>
      <c r="H149" s="9">
        <f t="shared" si="65"/>
        <v>78</v>
      </c>
      <c r="I149" s="9">
        <f t="shared" si="66"/>
        <v>-6</v>
      </c>
      <c r="J149" s="40">
        <f t="shared" si="67"/>
        <v>9.6</v>
      </c>
    </row>
    <row r="150" spans="2:10" x14ac:dyDescent="0.3">
      <c r="B150" s="28" t="s">
        <v>38</v>
      </c>
      <c r="C150" s="8">
        <v>43156</v>
      </c>
      <c r="D150" s="29" t="s">
        <v>32</v>
      </c>
      <c r="E150" s="9">
        <f>J140</f>
        <v>10.899999999999997</v>
      </c>
      <c r="F150" s="29">
        <v>98</v>
      </c>
      <c r="G150" s="9">
        <v>72</v>
      </c>
      <c r="H150" s="9">
        <f t="shared" si="65"/>
        <v>87</v>
      </c>
      <c r="I150" s="9">
        <f t="shared" si="66"/>
        <v>-15</v>
      </c>
      <c r="J150" s="40">
        <f t="shared" si="67"/>
        <v>10.999999999999996</v>
      </c>
    </row>
    <row r="151" spans="2:10" x14ac:dyDescent="0.3">
      <c r="B151" s="28" t="s">
        <v>52</v>
      </c>
      <c r="C151" s="8">
        <v>43156</v>
      </c>
      <c r="D151" s="29" t="s">
        <v>32</v>
      </c>
      <c r="E151" s="9">
        <v>13</v>
      </c>
      <c r="F151" s="29">
        <v>101</v>
      </c>
      <c r="G151" s="9">
        <v>72</v>
      </c>
      <c r="H151" s="9">
        <f t="shared" si="65"/>
        <v>88</v>
      </c>
      <c r="I151" s="9">
        <f t="shared" si="66"/>
        <v>-16</v>
      </c>
      <c r="J151" s="40">
        <f t="shared" si="67"/>
        <v>13.1</v>
      </c>
    </row>
    <row r="152" spans="2:10" x14ac:dyDescent="0.3">
      <c r="B152" s="28" t="s">
        <v>40</v>
      </c>
      <c r="C152" s="8">
        <v>43156</v>
      </c>
      <c r="D152" s="29" t="s">
        <v>32</v>
      </c>
      <c r="E152" s="29">
        <f>J130</f>
        <v>15.100000000000001</v>
      </c>
      <c r="F152" s="29">
        <v>90</v>
      </c>
      <c r="G152" s="9">
        <v>72</v>
      </c>
      <c r="H152" s="9">
        <f t="shared" si="65"/>
        <v>75</v>
      </c>
      <c r="I152" s="9">
        <f t="shared" si="66"/>
        <v>-3</v>
      </c>
      <c r="J152" s="40">
        <f t="shared" si="67"/>
        <v>15.100000000000001</v>
      </c>
    </row>
    <row r="153" spans="2:10" x14ac:dyDescent="0.3">
      <c r="B153" s="37" t="s">
        <v>14</v>
      </c>
      <c r="C153" s="42">
        <v>43163</v>
      </c>
      <c r="D153" s="18" t="s">
        <v>28</v>
      </c>
      <c r="E153" s="38">
        <f>J144</f>
        <v>4.7999999999999989</v>
      </c>
      <c r="F153" s="18">
        <v>83</v>
      </c>
      <c r="G153" s="38">
        <v>71</v>
      </c>
      <c r="H153" s="38">
        <f t="shared" ref="H153:H160" si="68">F153-ROUND(E153,0)</f>
        <v>78</v>
      </c>
      <c r="I153" s="38">
        <f t="shared" ref="I153:I160" si="69">G153-H153</f>
        <v>-7</v>
      </c>
      <c r="J153" s="39">
        <f t="shared" ref="J153:J160" si="70">IF(I153&gt;0, E153-I153*0.3, IF(I153&lt;-3, E153+0.1, E153))</f>
        <v>4.8999999999999986</v>
      </c>
    </row>
    <row r="154" spans="2:10" x14ac:dyDescent="0.3">
      <c r="B154" s="28" t="s">
        <v>15</v>
      </c>
      <c r="C154" s="8">
        <v>43163</v>
      </c>
      <c r="D154" s="29" t="s">
        <v>28</v>
      </c>
      <c r="E154" s="9">
        <f>J145</f>
        <v>2.6999999999999993</v>
      </c>
      <c r="F154" s="29">
        <v>79</v>
      </c>
      <c r="G154" s="9">
        <v>71</v>
      </c>
      <c r="H154" s="9">
        <f t="shared" si="68"/>
        <v>76</v>
      </c>
      <c r="I154" s="9">
        <f t="shared" si="69"/>
        <v>-5</v>
      </c>
      <c r="J154" s="40">
        <f t="shared" si="70"/>
        <v>2.7999999999999994</v>
      </c>
    </row>
    <row r="155" spans="2:10" x14ac:dyDescent="0.3">
      <c r="B155" s="28" t="s">
        <v>36</v>
      </c>
      <c r="C155" s="8">
        <v>43163</v>
      </c>
      <c r="D155" s="29" t="s">
        <v>28</v>
      </c>
      <c r="E155" s="9">
        <f>J146</f>
        <v>2.0999999999999996</v>
      </c>
      <c r="F155" s="29">
        <v>71</v>
      </c>
      <c r="G155" s="9">
        <v>71</v>
      </c>
      <c r="H155" s="9">
        <f t="shared" ref="H155:H158" si="71">F155-ROUND(E155,0)</f>
        <v>69</v>
      </c>
      <c r="I155" s="9">
        <f t="shared" ref="I155:I158" si="72">G155-H155</f>
        <v>2</v>
      </c>
      <c r="J155" s="40">
        <f t="shared" ref="J155:J158" si="73">IF(I155&gt;0, E155-I155*0.3, IF(I155&lt;-3, E155+0.1, E155))</f>
        <v>1.4999999999999996</v>
      </c>
    </row>
    <row r="156" spans="2:10" x14ac:dyDescent="0.3">
      <c r="B156" s="28" t="s">
        <v>8</v>
      </c>
      <c r="C156" s="8">
        <v>43163</v>
      </c>
      <c r="D156" s="29" t="s">
        <v>28</v>
      </c>
      <c r="E156" s="9">
        <f>J147</f>
        <v>3.7000000000000011</v>
      </c>
      <c r="F156" s="29">
        <v>76</v>
      </c>
      <c r="G156" s="9">
        <v>71</v>
      </c>
      <c r="H156" s="9">
        <f t="shared" si="71"/>
        <v>72</v>
      </c>
      <c r="I156" s="9">
        <f t="shared" si="72"/>
        <v>-1</v>
      </c>
      <c r="J156" s="40">
        <f t="shared" si="73"/>
        <v>3.7000000000000011</v>
      </c>
    </row>
    <row r="157" spans="2:10" x14ac:dyDescent="0.3">
      <c r="B157" s="28" t="s">
        <v>39</v>
      </c>
      <c r="C157" s="8">
        <v>43163</v>
      </c>
      <c r="D157" s="29" t="s">
        <v>28</v>
      </c>
      <c r="E157" s="29">
        <f>J148</f>
        <v>11.699999999999998</v>
      </c>
      <c r="F157" s="29">
        <v>87</v>
      </c>
      <c r="G157" s="9">
        <v>71</v>
      </c>
      <c r="H157" s="9">
        <f t="shared" si="71"/>
        <v>75</v>
      </c>
      <c r="I157" s="9">
        <f t="shared" si="72"/>
        <v>-4</v>
      </c>
      <c r="J157" s="40">
        <f t="shared" si="73"/>
        <v>11.799999999999997</v>
      </c>
    </row>
    <row r="158" spans="2:10" x14ac:dyDescent="0.3">
      <c r="B158" s="28" t="s">
        <v>38</v>
      </c>
      <c r="C158" s="8">
        <v>43163</v>
      </c>
      <c r="D158" s="29" t="s">
        <v>28</v>
      </c>
      <c r="E158" s="29">
        <f>J150</f>
        <v>10.999999999999996</v>
      </c>
      <c r="F158" s="29">
        <v>111</v>
      </c>
      <c r="G158" s="9">
        <v>71</v>
      </c>
      <c r="H158" s="9">
        <f t="shared" si="71"/>
        <v>100</v>
      </c>
      <c r="I158" s="9">
        <f t="shared" si="72"/>
        <v>-29</v>
      </c>
      <c r="J158" s="40">
        <f t="shared" si="73"/>
        <v>11.099999999999996</v>
      </c>
    </row>
    <row r="159" spans="2:10" x14ac:dyDescent="0.3">
      <c r="B159" s="28" t="s">
        <v>40</v>
      </c>
      <c r="C159" s="8">
        <v>43163</v>
      </c>
      <c r="D159" s="29" t="s">
        <v>28</v>
      </c>
      <c r="E159" s="29">
        <f>J152</f>
        <v>15.100000000000001</v>
      </c>
      <c r="F159" s="29">
        <v>99</v>
      </c>
      <c r="G159" s="9">
        <v>71</v>
      </c>
      <c r="H159" s="9">
        <f t="shared" si="68"/>
        <v>84</v>
      </c>
      <c r="I159" s="9">
        <f t="shared" si="69"/>
        <v>-13</v>
      </c>
      <c r="J159" s="40">
        <f t="shared" si="70"/>
        <v>15.200000000000001</v>
      </c>
    </row>
    <row r="160" spans="2:10" x14ac:dyDescent="0.3">
      <c r="B160" s="28" t="s">
        <v>37</v>
      </c>
      <c r="C160" s="8">
        <v>43163</v>
      </c>
      <c r="D160" s="29" t="s">
        <v>28</v>
      </c>
      <c r="E160" s="29">
        <f>J136</f>
        <v>10.299999999999999</v>
      </c>
      <c r="F160" s="29">
        <v>82</v>
      </c>
      <c r="G160" s="9">
        <v>71</v>
      </c>
      <c r="H160" s="9">
        <f t="shared" si="68"/>
        <v>72</v>
      </c>
      <c r="I160" s="9">
        <f t="shared" si="69"/>
        <v>-1</v>
      </c>
      <c r="J160" s="40">
        <f t="shared" si="70"/>
        <v>10.299999999999999</v>
      </c>
    </row>
    <row r="161" spans="2:10" x14ac:dyDescent="0.3">
      <c r="B161" s="28" t="s">
        <v>30</v>
      </c>
      <c r="C161" s="8">
        <v>43163</v>
      </c>
      <c r="D161" s="29" t="s">
        <v>28</v>
      </c>
      <c r="E161" s="29">
        <f>J134</f>
        <v>9.4999999999999982</v>
      </c>
      <c r="F161" s="29">
        <v>81</v>
      </c>
      <c r="G161" s="9">
        <v>71</v>
      </c>
      <c r="H161" s="9">
        <f t="shared" ref="H161:H164" si="74">F161-ROUND(E161,0)</f>
        <v>71</v>
      </c>
      <c r="I161" s="9">
        <f t="shared" ref="I161:I164" si="75">G161-H161</f>
        <v>0</v>
      </c>
      <c r="J161" s="40">
        <f t="shared" ref="J161:J164" si="76">IF(I161&gt;0, E161-I161*0.3, IF(I161&lt;-3, E161+0.1, E161))</f>
        <v>9.4999999999999982</v>
      </c>
    </row>
    <row r="162" spans="2:10" x14ac:dyDescent="0.3">
      <c r="B162" s="28" t="s">
        <v>49</v>
      </c>
      <c r="C162" s="8">
        <v>43163</v>
      </c>
      <c r="D162" s="29" t="s">
        <v>28</v>
      </c>
      <c r="E162" s="29">
        <f>J129</f>
        <v>19.900000000000002</v>
      </c>
      <c r="F162" s="29">
        <v>86</v>
      </c>
      <c r="G162" s="9">
        <v>71</v>
      </c>
      <c r="H162" s="9">
        <f t="shared" si="74"/>
        <v>66</v>
      </c>
      <c r="I162" s="9">
        <f t="shared" si="75"/>
        <v>5</v>
      </c>
      <c r="J162" s="40">
        <f t="shared" si="76"/>
        <v>18.400000000000002</v>
      </c>
    </row>
    <row r="163" spans="2:10" x14ac:dyDescent="0.3">
      <c r="B163" s="28" t="s">
        <v>41</v>
      </c>
      <c r="C163" s="8">
        <v>43163</v>
      </c>
      <c r="D163" s="29" t="s">
        <v>28</v>
      </c>
      <c r="E163" s="29">
        <f>J141</f>
        <v>14.6</v>
      </c>
      <c r="F163" s="29">
        <v>78</v>
      </c>
      <c r="G163" s="9">
        <v>71</v>
      </c>
      <c r="H163" s="9">
        <f t="shared" si="74"/>
        <v>63</v>
      </c>
      <c r="I163" s="9">
        <f t="shared" si="75"/>
        <v>8</v>
      </c>
      <c r="J163" s="40">
        <f t="shared" si="76"/>
        <v>12.2</v>
      </c>
    </row>
    <row r="164" spans="2:10" x14ac:dyDescent="0.3">
      <c r="B164" s="28" t="s">
        <v>42</v>
      </c>
      <c r="C164" s="8">
        <v>43163</v>
      </c>
      <c r="D164" s="29" t="s">
        <v>28</v>
      </c>
      <c r="E164" s="29">
        <f>J142</f>
        <v>24.200000000000006</v>
      </c>
      <c r="F164" s="29">
        <v>94</v>
      </c>
      <c r="G164" s="9">
        <v>71</v>
      </c>
      <c r="H164" s="9">
        <f t="shared" si="74"/>
        <v>70</v>
      </c>
      <c r="I164" s="9">
        <f t="shared" si="75"/>
        <v>1</v>
      </c>
      <c r="J164" s="40">
        <f t="shared" si="76"/>
        <v>23.900000000000006</v>
      </c>
    </row>
    <row r="165" spans="2:10" x14ac:dyDescent="0.3">
      <c r="B165" s="37" t="s">
        <v>14</v>
      </c>
      <c r="C165" s="42">
        <v>43170</v>
      </c>
      <c r="D165" s="18" t="s">
        <v>18</v>
      </c>
      <c r="E165" s="38">
        <f>J153</f>
        <v>4.8999999999999986</v>
      </c>
      <c r="F165" s="38">
        <v>77</v>
      </c>
      <c r="G165" s="18">
        <v>72</v>
      </c>
      <c r="H165" s="38">
        <f t="shared" ref="H165" si="77">F165-ROUND(E165,0)</f>
        <v>72</v>
      </c>
      <c r="I165" s="38">
        <f t="shared" ref="I165" si="78">G165-H165</f>
        <v>0</v>
      </c>
      <c r="J165" s="39">
        <f t="shared" ref="J165" si="79">IF(I165&gt;0, E165-I165*0.3, IF(I165&lt;-3, E165+0.1, E165))</f>
        <v>4.8999999999999986</v>
      </c>
    </row>
    <row r="166" spans="2:10" x14ac:dyDescent="0.3">
      <c r="B166" s="28" t="s">
        <v>15</v>
      </c>
      <c r="C166" s="8">
        <v>43170</v>
      </c>
      <c r="D166" s="29" t="s">
        <v>18</v>
      </c>
      <c r="E166" s="9">
        <f>J154</f>
        <v>2.7999999999999994</v>
      </c>
      <c r="F166" s="29">
        <v>77</v>
      </c>
      <c r="G166" s="29">
        <v>72</v>
      </c>
      <c r="H166" s="9">
        <f t="shared" ref="H166:H173" si="80">F166-ROUND(E166,0)</f>
        <v>74</v>
      </c>
      <c r="I166" s="9">
        <f t="shared" ref="I166:I173" si="81">G166-H166</f>
        <v>-2</v>
      </c>
      <c r="J166" s="40">
        <f t="shared" ref="J166:J173" si="82">IF(I166&gt;0, E166-I166*0.3, IF(I166&lt;-3, E166+0.1, E166))</f>
        <v>2.7999999999999994</v>
      </c>
    </row>
    <row r="167" spans="2:10" x14ac:dyDescent="0.3">
      <c r="B167" s="28" t="s">
        <v>36</v>
      </c>
      <c r="C167" s="8">
        <v>43170</v>
      </c>
      <c r="D167" s="29" t="s">
        <v>18</v>
      </c>
      <c r="E167" s="9">
        <f>J155</f>
        <v>1.4999999999999996</v>
      </c>
      <c r="F167" s="29">
        <v>72</v>
      </c>
      <c r="G167" s="29">
        <v>72</v>
      </c>
      <c r="H167" s="9">
        <f t="shared" si="80"/>
        <v>70</v>
      </c>
      <c r="I167" s="9">
        <f t="shared" si="81"/>
        <v>2</v>
      </c>
      <c r="J167" s="40">
        <f t="shared" si="82"/>
        <v>0.89999999999999958</v>
      </c>
    </row>
    <row r="168" spans="2:10" x14ac:dyDescent="0.3">
      <c r="B168" s="28" t="s">
        <v>8</v>
      </c>
      <c r="C168" s="8">
        <v>43170</v>
      </c>
      <c r="D168" s="29" t="s">
        <v>18</v>
      </c>
      <c r="E168" s="9">
        <f>J156</f>
        <v>3.7000000000000011</v>
      </c>
      <c r="F168" s="29">
        <v>79</v>
      </c>
      <c r="G168" s="29">
        <v>72</v>
      </c>
      <c r="H168" s="9">
        <f t="shared" si="80"/>
        <v>75</v>
      </c>
      <c r="I168" s="9">
        <f t="shared" si="81"/>
        <v>-3</v>
      </c>
      <c r="J168" s="40">
        <f t="shared" si="82"/>
        <v>3.7000000000000011</v>
      </c>
    </row>
    <row r="169" spans="2:10" x14ac:dyDescent="0.3">
      <c r="B169" s="28" t="s">
        <v>39</v>
      </c>
      <c r="C169" s="8">
        <v>43170</v>
      </c>
      <c r="D169" s="29" t="s">
        <v>18</v>
      </c>
      <c r="E169" s="29">
        <f>J157</f>
        <v>11.799999999999997</v>
      </c>
      <c r="F169" s="9" t="s">
        <v>62</v>
      </c>
      <c r="G169" s="29">
        <v>72</v>
      </c>
      <c r="H169" s="9" t="s">
        <v>46</v>
      </c>
      <c r="I169" s="9" t="s">
        <v>46</v>
      </c>
      <c r="J169" s="40">
        <f>E169+0.1</f>
        <v>11.899999999999997</v>
      </c>
    </row>
    <row r="170" spans="2:10" x14ac:dyDescent="0.3">
      <c r="B170" s="28" t="s">
        <v>40</v>
      </c>
      <c r="C170" s="8">
        <v>43170</v>
      </c>
      <c r="D170" s="29" t="s">
        <v>18</v>
      </c>
      <c r="E170" s="29">
        <f>J159</f>
        <v>15.200000000000001</v>
      </c>
      <c r="F170" s="29">
        <v>94</v>
      </c>
      <c r="G170" s="29">
        <v>72</v>
      </c>
      <c r="H170" s="9">
        <f t="shared" si="80"/>
        <v>79</v>
      </c>
      <c r="I170" s="9">
        <f t="shared" si="81"/>
        <v>-7</v>
      </c>
      <c r="J170" s="40">
        <f t="shared" si="82"/>
        <v>15.3</v>
      </c>
    </row>
    <row r="171" spans="2:10" x14ac:dyDescent="0.3">
      <c r="B171" s="28" t="s">
        <v>37</v>
      </c>
      <c r="C171" s="8">
        <v>43170</v>
      </c>
      <c r="D171" s="29" t="s">
        <v>18</v>
      </c>
      <c r="E171" s="29">
        <f>J160</f>
        <v>10.299999999999999</v>
      </c>
      <c r="F171" s="9">
        <v>81</v>
      </c>
      <c r="G171" s="29">
        <v>72</v>
      </c>
      <c r="H171" s="9">
        <f t="shared" si="80"/>
        <v>71</v>
      </c>
      <c r="I171" s="9">
        <f t="shared" si="81"/>
        <v>1</v>
      </c>
      <c r="J171" s="40">
        <f t="shared" si="82"/>
        <v>9.9999999999999982</v>
      </c>
    </row>
    <row r="172" spans="2:10" x14ac:dyDescent="0.3">
      <c r="B172" s="28" t="s">
        <v>41</v>
      </c>
      <c r="C172" s="8">
        <v>43170</v>
      </c>
      <c r="D172" s="29" t="s">
        <v>18</v>
      </c>
      <c r="E172" s="29">
        <f>J163</f>
        <v>12.2</v>
      </c>
      <c r="F172" s="29">
        <v>82</v>
      </c>
      <c r="G172" s="29">
        <v>72</v>
      </c>
      <c r="H172" s="9">
        <f t="shared" si="80"/>
        <v>70</v>
      </c>
      <c r="I172" s="9">
        <f t="shared" si="81"/>
        <v>2</v>
      </c>
      <c r="J172" s="40">
        <f t="shared" si="82"/>
        <v>11.6</v>
      </c>
    </row>
    <row r="173" spans="2:10" x14ac:dyDescent="0.3">
      <c r="B173" s="31" t="s">
        <v>42</v>
      </c>
      <c r="C173" s="32">
        <v>43170</v>
      </c>
      <c r="D173" s="35" t="s">
        <v>18</v>
      </c>
      <c r="E173" s="35">
        <f>J164</f>
        <v>23.900000000000006</v>
      </c>
      <c r="F173" s="35">
        <v>101</v>
      </c>
      <c r="G173" s="35">
        <v>72</v>
      </c>
      <c r="H173" s="34">
        <f t="shared" si="80"/>
        <v>77</v>
      </c>
      <c r="I173" s="34">
        <f t="shared" si="81"/>
        <v>-5</v>
      </c>
      <c r="J173" s="41">
        <f t="shared" si="82"/>
        <v>24.000000000000007</v>
      </c>
    </row>
  </sheetData>
  <phoneticPr fontId="1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workbookViewId="0"/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5" width="10.109375" bestFit="1" customWidth="1"/>
    <col min="7" max="9" width="9.109375" bestFit="1" customWidth="1"/>
    <col min="11" max="13" width="9.109375" bestFit="1" customWidth="1"/>
    <col min="15" max="15" width="9.109375" bestFit="1" customWidth="1"/>
    <col min="16" max="16" width="14.33203125" customWidth="1"/>
  </cols>
  <sheetData>
    <row r="1" spans="1:18" x14ac:dyDescent="0.3">
      <c r="A1" s="43" t="s">
        <v>10</v>
      </c>
      <c r="B1" s="43"/>
      <c r="C1" s="43" t="s">
        <v>34</v>
      </c>
      <c r="F1" t="s">
        <v>50</v>
      </c>
    </row>
    <row r="3" spans="1:18" x14ac:dyDescent="0.3">
      <c r="B3" s="24" t="s">
        <v>23</v>
      </c>
      <c r="C3" s="21">
        <v>43072</v>
      </c>
      <c r="D3" s="21">
        <v>43079</v>
      </c>
      <c r="E3" s="21">
        <v>43086</v>
      </c>
      <c r="F3" s="21">
        <v>43107</v>
      </c>
      <c r="G3" s="21">
        <v>43114</v>
      </c>
      <c r="H3" s="21">
        <v>43121</v>
      </c>
      <c r="I3" s="21">
        <v>43128</v>
      </c>
      <c r="J3" s="21">
        <v>43135</v>
      </c>
      <c r="K3" s="21">
        <v>43142</v>
      </c>
      <c r="L3" s="21">
        <v>43149</v>
      </c>
      <c r="M3" s="21">
        <v>43156</v>
      </c>
      <c r="N3" s="21">
        <v>43163</v>
      </c>
      <c r="O3" s="21">
        <v>43171</v>
      </c>
      <c r="P3" s="24"/>
    </row>
    <row r="4" spans="1:18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2" t="s">
        <v>33</v>
      </c>
      <c r="G4" s="22" t="s">
        <v>19</v>
      </c>
      <c r="H4" s="22" t="s">
        <v>20</v>
      </c>
      <c r="I4" s="22" t="s">
        <v>13</v>
      </c>
      <c r="J4" s="26" t="s">
        <v>21</v>
      </c>
      <c r="K4" s="26" t="s">
        <v>25</v>
      </c>
      <c r="L4" s="26" t="s">
        <v>26</v>
      </c>
      <c r="M4" s="26" t="s">
        <v>27</v>
      </c>
      <c r="N4" s="26" t="s">
        <v>28</v>
      </c>
      <c r="O4" s="26" t="s">
        <v>18</v>
      </c>
      <c r="P4" s="26" t="s">
        <v>29</v>
      </c>
    </row>
    <row r="5" spans="1:18" x14ac:dyDescent="0.3">
      <c r="B5" s="2" t="s">
        <v>14</v>
      </c>
      <c r="C5" s="2">
        <f t="shared" ref="C5:C12" si="0">I29</f>
        <v>87</v>
      </c>
      <c r="D5" s="2">
        <f t="shared" ref="D5:D14" si="1">I37</f>
        <v>73</v>
      </c>
      <c r="E5" s="2">
        <f>I47</f>
        <v>81</v>
      </c>
      <c r="F5" s="2">
        <f>I57</f>
        <v>81</v>
      </c>
      <c r="G5" s="2">
        <f>I72</f>
        <v>82</v>
      </c>
      <c r="H5" s="2">
        <f>I85</f>
        <v>80</v>
      </c>
      <c r="I5" s="2">
        <f>I99</f>
        <v>80</v>
      </c>
      <c r="J5" s="2">
        <f>I110</f>
        <v>76</v>
      </c>
      <c r="K5" s="2"/>
      <c r="L5" s="2">
        <f>I132</f>
        <v>74</v>
      </c>
      <c r="M5" s="2">
        <f>I144</f>
        <v>80</v>
      </c>
      <c r="N5" s="2">
        <f>I153</f>
        <v>83</v>
      </c>
      <c r="O5" s="2">
        <f>I165</f>
        <v>77</v>
      </c>
      <c r="P5" s="27">
        <f>SUM(SMALL(C5:O5,1))+SUM(SMALL(C5:O5,2))+SUM(SMALL(C5:O5,3))+SUM(SMALL(C5:O5,4))+SUM(SMALL(C5:O5,5))+SUM(SMALL(C5:O5,6))+SUM(SMALL(C5:O5,7))</f>
        <v>540</v>
      </c>
      <c r="Q5" s="9"/>
      <c r="R5" s="9"/>
    </row>
    <row r="6" spans="1:18" x14ac:dyDescent="0.3">
      <c r="B6" s="2" t="s">
        <v>15</v>
      </c>
      <c r="C6" s="2">
        <f t="shared" si="0"/>
        <v>78</v>
      </c>
      <c r="D6" s="2">
        <f t="shared" si="1"/>
        <v>73</v>
      </c>
      <c r="E6" s="2">
        <f>I48</f>
        <v>80</v>
      </c>
      <c r="F6" s="2">
        <f>I58</f>
        <v>77</v>
      </c>
      <c r="G6" s="2">
        <f>I73</f>
        <v>81</v>
      </c>
      <c r="H6" s="2">
        <f>I86</f>
        <v>77</v>
      </c>
      <c r="I6" s="2">
        <f>I100</f>
        <v>81</v>
      </c>
      <c r="J6" s="2">
        <f>I111</f>
        <v>72</v>
      </c>
      <c r="K6" s="2">
        <f>I121</f>
        <v>78</v>
      </c>
      <c r="L6" s="2">
        <f>I133</f>
        <v>73</v>
      </c>
      <c r="M6" s="2">
        <f>I145</f>
        <v>77</v>
      </c>
      <c r="N6" s="2">
        <f>I154</f>
        <v>79</v>
      </c>
      <c r="O6" s="2">
        <f>I166</f>
        <v>77</v>
      </c>
      <c r="P6" s="27">
        <f t="shared" ref="P6:P25" si="2">SUM(SMALL(C6:O6,1))+SUM(SMALL(C6:O6,2))+SUM(SMALL(C6:O6,3))+SUM(SMALL(C6:O6,4))+SUM(SMALL(C6:O6,5))+SUM(SMALL(C6:O6,6))+SUM(SMALL(C6:O6,7))</f>
        <v>526</v>
      </c>
      <c r="Q6" s="9"/>
      <c r="R6" s="9"/>
    </row>
    <row r="7" spans="1:18" x14ac:dyDescent="0.3">
      <c r="B7" s="2" t="s">
        <v>35</v>
      </c>
      <c r="C7" s="2">
        <f t="shared" si="0"/>
        <v>80</v>
      </c>
      <c r="D7" s="2">
        <f t="shared" si="1"/>
        <v>78</v>
      </c>
      <c r="E7" s="2"/>
      <c r="F7" s="2">
        <f>I67</f>
        <v>77</v>
      </c>
      <c r="G7" s="2">
        <f>I82</f>
        <v>82</v>
      </c>
      <c r="H7" s="2">
        <f>I95</f>
        <v>81</v>
      </c>
      <c r="I7" s="2"/>
      <c r="J7" s="2">
        <f>I118</f>
        <v>82</v>
      </c>
      <c r="K7" s="2"/>
      <c r="L7" s="2"/>
      <c r="M7" s="2"/>
      <c r="N7" s="23"/>
      <c r="O7" s="2"/>
      <c r="P7" s="27" t="e">
        <f t="shared" si="2"/>
        <v>#NUM!</v>
      </c>
      <c r="Q7" s="9"/>
      <c r="R7" s="9"/>
    </row>
    <row r="8" spans="1:18" x14ac:dyDescent="0.3">
      <c r="B8" s="2" t="s">
        <v>12</v>
      </c>
      <c r="C8" s="2">
        <f t="shared" si="0"/>
        <v>86</v>
      </c>
      <c r="D8" s="2">
        <f t="shared" si="1"/>
        <v>91</v>
      </c>
      <c r="E8" s="2"/>
      <c r="F8" s="2">
        <f>I71</f>
        <v>95</v>
      </c>
      <c r="G8" s="2">
        <f>I84</f>
        <v>94</v>
      </c>
      <c r="H8" s="2">
        <f>I97</f>
        <v>86</v>
      </c>
      <c r="I8" s="2">
        <f>I109</f>
        <v>82</v>
      </c>
      <c r="J8" s="2">
        <f>I117</f>
        <v>87</v>
      </c>
      <c r="K8" s="2">
        <f>I127</f>
        <v>81</v>
      </c>
      <c r="L8" s="2">
        <f>I139</f>
        <v>75</v>
      </c>
      <c r="M8" s="2">
        <f>I149</f>
        <v>88</v>
      </c>
      <c r="N8" s="23"/>
      <c r="O8" s="2"/>
      <c r="P8" s="27">
        <f t="shared" si="2"/>
        <v>585</v>
      </c>
      <c r="Q8" s="9"/>
      <c r="R8" s="9"/>
    </row>
    <row r="9" spans="1:18" x14ac:dyDescent="0.3">
      <c r="B9" s="2" t="s">
        <v>30</v>
      </c>
      <c r="C9" s="2">
        <f t="shared" si="0"/>
        <v>91</v>
      </c>
      <c r="D9" s="2">
        <f t="shared" si="1"/>
        <v>81</v>
      </c>
      <c r="E9" s="2">
        <f>I49</f>
        <v>93</v>
      </c>
      <c r="F9" s="2">
        <f>I59</f>
        <v>94</v>
      </c>
      <c r="G9" s="2">
        <f>I74</f>
        <v>80</v>
      </c>
      <c r="H9" s="2">
        <f>I87</f>
        <v>83</v>
      </c>
      <c r="I9" s="2">
        <f>I101</f>
        <v>88</v>
      </c>
      <c r="J9" s="2">
        <f>I112</f>
        <v>81</v>
      </c>
      <c r="K9" s="2">
        <f>I122</f>
        <v>81</v>
      </c>
      <c r="L9" s="2">
        <f>I134</f>
        <v>80</v>
      </c>
      <c r="M9" s="2"/>
      <c r="N9" s="23">
        <f>I161</f>
        <v>81</v>
      </c>
      <c r="O9" s="2"/>
      <c r="P9" s="27">
        <f t="shared" si="2"/>
        <v>567</v>
      </c>
      <c r="Q9" s="9"/>
      <c r="R9" s="9"/>
    </row>
    <row r="10" spans="1:18" x14ac:dyDescent="0.3">
      <c r="A10" s="9"/>
      <c r="B10" s="23" t="s">
        <v>36</v>
      </c>
      <c r="C10" s="2">
        <f t="shared" si="0"/>
        <v>72</v>
      </c>
      <c r="D10" s="2">
        <f t="shared" si="1"/>
        <v>74</v>
      </c>
      <c r="E10" s="2">
        <f>I50</f>
        <v>78</v>
      </c>
      <c r="F10" s="2">
        <f>I60</f>
        <v>81</v>
      </c>
      <c r="G10" s="2">
        <f>I75</f>
        <v>79</v>
      </c>
      <c r="H10" s="2">
        <f>I88</f>
        <v>76</v>
      </c>
      <c r="I10" s="2">
        <f>I102</f>
        <v>72</v>
      </c>
      <c r="J10" s="2">
        <f>I113</f>
        <v>82</v>
      </c>
      <c r="K10" s="2">
        <f>I123</f>
        <v>74</v>
      </c>
      <c r="L10" s="2">
        <f>I135</f>
        <v>73</v>
      </c>
      <c r="M10" s="2">
        <f>I146</f>
        <v>73</v>
      </c>
      <c r="N10" s="23">
        <f>I155</f>
        <v>71</v>
      </c>
      <c r="O10" s="2">
        <f>I167</f>
        <v>72</v>
      </c>
      <c r="P10" s="27">
        <f t="shared" si="2"/>
        <v>507</v>
      </c>
      <c r="Q10" s="9"/>
      <c r="R10" s="9"/>
    </row>
    <row r="11" spans="1:18" x14ac:dyDescent="0.3">
      <c r="A11" s="9"/>
      <c r="B11" s="23" t="s">
        <v>37</v>
      </c>
      <c r="C11" s="2">
        <f t="shared" si="0"/>
        <v>80</v>
      </c>
      <c r="D11" s="2">
        <f t="shared" si="1"/>
        <v>84</v>
      </c>
      <c r="E11" s="2">
        <f>I51</f>
        <v>101</v>
      </c>
      <c r="F11" s="2">
        <f>I61</f>
        <v>84</v>
      </c>
      <c r="G11" s="2">
        <f>I76</f>
        <v>87</v>
      </c>
      <c r="H11" s="2">
        <f>I89</f>
        <v>79</v>
      </c>
      <c r="I11" s="2">
        <f>I103</f>
        <v>85</v>
      </c>
      <c r="J11" s="2">
        <f>I114</f>
        <v>80</v>
      </c>
      <c r="K11" s="2">
        <f>I124</f>
        <v>84</v>
      </c>
      <c r="L11" s="2">
        <f>I136</f>
        <v>81</v>
      </c>
      <c r="M11" s="2"/>
      <c r="N11" s="23">
        <f>I160</f>
        <v>82</v>
      </c>
      <c r="O11" s="2">
        <f>I171</f>
        <v>81</v>
      </c>
      <c r="P11" s="27">
        <f t="shared" si="2"/>
        <v>567</v>
      </c>
      <c r="Q11" s="9"/>
      <c r="R11" s="9"/>
    </row>
    <row r="12" spans="1:18" x14ac:dyDescent="0.3">
      <c r="A12" s="9"/>
      <c r="B12" s="23" t="s">
        <v>8</v>
      </c>
      <c r="C12" s="2">
        <f t="shared" si="0"/>
        <v>78</v>
      </c>
      <c r="D12" s="2">
        <f t="shared" si="1"/>
        <v>78</v>
      </c>
      <c r="E12" s="2">
        <f>I52</f>
        <v>89</v>
      </c>
      <c r="F12" s="2">
        <f>I62</f>
        <v>74</v>
      </c>
      <c r="G12" s="2">
        <f>I77</f>
        <v>78</v>
      </c>
      <c r="H12" s="2">
        <f>I90</f>
        <v>79</v>
      </c>
      <c r="I12" s="2">
        <f>I104</f>
        <v>84</v>
      </c>
      <c r="J12" s="2">
        <f>I115</f>
        <v>77</v>
      </c>
      <c r="K12" s="2">
        <f>I125</f>
        <v>74</v>
      </c>
      <c r="L12" s="2">
        <f>I137</f>
        <v>72</v>
      </c>
      <c r="M12" s="2">
        <f>I147</f>
        <v>78</v>
      </c>
      <c r="N12" s="23">
        <f>I156</f>
        <v>76</v>
      </c>
      <c r="O12" s="2">
        <f>I168</f>
        <v>79</v>
      </c>
      <c r="P12" s="27">
        <f t="shared" si="2"/>
        <v>529</v>
      </c>
      <c r="Q12" s="9"/>
      <c r="R12" s="9"/>
    </row>
    <row r="13" spans="1:18" x14ac:dyDescent="0.3">
      <c r="A13" s="9"/>
      <c r="B13" s="23" t="s">
        <v>38</v>
      </c>
      <c r="C13" s="2"/>
      <c r="D13" s="2">
        <f t="shared" si="1"/>
        <v>98</v>
      </c>
      <c r="E13" s="2">
        <f>I53</f>
        <v>88</v>
      </c>
      <c r="F13" s="2">
        <f>I63</f>
        <v>98</v>
      </c>
      <c r="G13" s="2">
        <f>I78</f>
        <v>88</v>
      </c>
      <c r="H13" s="2">
        <f>I91</f>
        <v>82</v>
      </c>
      <c r="I13" s="2"/>
      <c r="J13" s="2">
        <f>I119</f>
        <v>85</v>
      </c>
      <c r="K13" s="2">
        <f>I128</f>
        <v>98</v>
      </c>
      <c r="L13" s="2">
        <f>I140</f>
        <v>93</v>
      </c>
      <c r="M13" s="2">
        <f>I150</f>
        <v>98</v>
      </c>
      <c r="N13" s="23">
        <f>I158</f>
        <v>111</v>
      </c>
      <c r="O13" s="2"/>
      <c r="P13" s="27">
        <f t="shared" si="2"/>
        <v>632</v>
      </c>
      <c r="Q13" s="9"/>
      <c r="R13" s="9"/>
    </row>
    <row r="14" spans="1:18" x14ac:dyDescent="0.3">
      <c r="A14" s="9"/>
      <c r="B14" s="23" t="s">
        <v>39</v>
      </c>
      <c r="C14" s="2"/>
      <c r="D14" s="2">
        <f t="shared" si="1"/>
        <v>82</v>
      </c>
      <c r="E14" s="2"/>
      <c r="F14" s="2">
        <f>I68</f>
        <v>99</v>
      </c>
      <c r="G14" s="2">
        <f>I83</f>
        <v>87</v>
      </c>
      <c r="H14" s="2" t="s">
        <v>46</v>
      </c>
      <c r="I14" s="2" t="s">
        <v>46</v>
      </c>
      <c r="J14" s="2" t="s">
        <v>46</v>
      </c>
      <c r="K14" s="2">
        <f>I126</f>
        <v>80</v>
      </c>
      <c r="L14" s="2">
        <f>I138</f>
        <v>82</v>
      </c>
      <c r="M14" s="2">
        <f>I148</f>
        <v>92</v>
      </c>
      <c r="N14" s="23">
        <f>I157</f>
        <v>87</v>
      </c>
      <c r="O14" s="2" t="s">
        <v>46</v>
      </c>
      <c r="P14" s="27">
        <f t="shared" si="2"/>
        <v>609</v>
      </c>
      <c r="Q14" s="9"/>
      <c r="R14" s="9"/>
    </row>
    <row r="15" spans="1:18" x14ac:dyDescent="0.3">
      <c r="A15" s="9"/>
      <c r="B15" s="23" t="s">
        <v>40</v>
      </c>
      <c r="C15" s="2"/>
      <c r="D15" s="2"/>
      <c r="E15" s="2">
        <f>I54</f>
        <v>93</v>
      </c>
      <c r="F15" s="2">
        <f>I64</f>
        <v>102</v>
      </c>
      <c r="G15" s="2">
        <f>I79</f>
        <v>91</v>
      </c>
      <c r="H15" s="2">
        <f>I92</f>
        <v>86</v>
      </c>
      <c r="I15" s="2">
        <f>I105</f>
        <v>86</v>
      </c>
      <c r="J15" s="2"/>
      <c r="K15" s="2">
        <f>I130</f>
        <v>88</v>
      </c>
      <c r="L15" s="2"/>
      <c r="M15" s="2">
        <f>I152</f>
        <v>90</v>
      </c>
      <c r="N15" s="23">
        <f>I159</f>
        <v>99</v>
      </c>
      <c r="O15" s="2">
        <f>I170</f>
        <v>94</v>
      </c>
      <c r="P15" s="27">
        <f t="shared" si="2"/>
        <v>628</v>
      </c>
      <c r="Q15" s="9"/>
      <c r="R15" s="9"/>
    </row>
    <row r="16" spans="1:18" x14ac:dyDescent="0.3">
      <c r="A16" s="9"/>
      <c r="B16" s="23" t="s">
        <v>41</v>
      </c>
      <c r="C16" s="2"/>
      <c r="D16" s="2"/>
      <c r="E16" s="2">
        <f>I55</f>
        <v>92</v>
      </c>
      <c r="F16" s="2">
        <f>I65</f>
        <v>93</v>
      </c>
      <c r="G16" s="2">
        <f>I80</f>
        <v>87</v>
      </c>
      <c r="H16" s="2">
        <f>I93</f>
        <v>90</v>
      </c>
      <c r="I16" s="2">
        <f>I106</f>
        <v>95</v>
      </c>
      <c r="J16" s="2"/>
      <c r="K16" s="2">
        <f>I131</f>
        <v>86</v>
      </c>
      <c r="L16" s="2">
        <f>I141</f>
        <v>80</v>
      </c>
      <c r="M16" s="2"/>
      <c r="N16" s="2">
        <f>I163</f>
        <v>78</v>
      </c>
      <c r="O16" s="2">
        <f>I172</f>
        <v>82</v>
      </c>
      <c r="P16" s="27">
        <f t="shared" si="2"/>
        <v>595</v>
      </c>
      <c r="Q16" s="9"/>
      <c r="R16" s="9"/>
    </row>
    <row r="17" spans="1:18" x14ac:dyDescent="0.3">
      <c r="A17" s="9"/>
      <c r="B17" s="23" t="s">
        <v>42</v>
      </c>
      <c r="C17" s="2"/>
      <c r="D17" s="2"/>
      <c r="E17" s="2">
        <f>I56</f>
        <v>101</v>
      </c>
      <c r="F17" s="2">
        <f>I66</f>
        <v>116</v>
      </c>
      <c r="G17" s="2">
        <f>I81</f>
        <v>108</v>
      </c>
      <c r="H17" s="2">
        <f>I94</f>
        <v>96</v>
      </c>
      <c r="I17" s="45">
        <f>I107</f>
        <v>104</v>
      </c>
      <c r="J17" s="2"/>
      <c r="K17" s="2"/>
      <c r="L17" s="2">
        <f>I142</f>
        <v>92</v>
      </c>
      <c r="M17" s="2"/>
      <c r="N17" s="2">
        <f>I164</f>
        <v>94</v>
      </c>
      <c r="O17" s="2">
        <f>I173</f>
        <v>101</v>
      </c>
      <c r="P17" s="27">
        <f t="shared" si="2"/>
        <v>696</v>
      </c>
      <c r="Q17" s="9"/>
      <c r="R17" s="9"/>
    </row>
    <row r="18" spans="1:18" x14ac:dyDescent="0.3">
      <c r="A18" s="9"/>
      <c r="B18" s="23" t="s">
        <v>43</v>
      </c>
      <c r="C18" s="2"/>
      <c r="D18" s="2"/>
      <c r="E18" s="2"/>
      <c r="F18" s="2">
        <f>I69</f>
        <v>124</v>
      </c>
      <c r="G18" s="2"/>
      <c r="H18" s="2"/>
      <c r="I18" s="2"/>
      <c r="J18" s="2"/>
      <c r="K18" s="2"/>
      <c r="L18" s="2"/>
      <c r="M18" s="2"/>
      <c r="N18" s="2"/>
      <c r="O18" s="2"/>
      <c r="P18" s="27" t="e">
        <f t="shared" si="2"/>
        <v>#NUM!</v>
      </c>
      <c r="Q18" s="9"/>
      <c r="R18" s="9"/>
    </row>
    <row r="19" spans="1:18" x14ac:dyDescent="0.3">
      <c r="A19" s="9"/>
      <c r="B19" s="23" t="s">
        <v>44</v>
      </c>
      <c r="C19" s="2"/>
      <c r="D19" s="2"/>
      <c r="E19" s="2"/>
      <c r="F19" s="2">
        <f>I70</f>
        <v>122</v>
      </c>
      <c r="G19" s="2"/>
      <c r="H19" s="2"/>
      <c r="I19" s="2"/>
      <c r="J19" s="2"/>
      <c r="K19" s="2"/>
      <c r="L19" s="2"/>
      <c r="M19" s="2"/>
      <c r="N19" s="2"/>
      <c r="O19" s="2"/>
      <c r="P19" s="27" t="e">
        <f t="shared" si="2"/>
        <v>#NUM!</v>
      </c>
      <c r="Q19" s="9"/>
      <c r="R19" s="9"/>
    </row>
    <row r="20" spans="1:18" x14ac:dyDescent="0.3">
      <c r="B20" s="23" t="s">
        <v>47</v>
      </c>
      <c r="C20" s="2"/>
      <c r="D20" s="2"/>
      <c r="E20" s="2"/>
      <c r="F20" s="2"/>
      <c r="G20" s="2"/>
      <c r="H20" s="2">
        <f>I98</f>
        <v>76</v>
      </c>
      <c r="I20" s="2"/>
      <c r="J20" s="2">
        <f>I120</f>
        <v>77</v>
      </c>
      <c r="K20" s="2"/>
      <c r="L20" s="2"/>
      <c r="M20" s="2"/>
      <c r="N20" s="2"/>
      <c r="O20" s="2"/>
      <c r="P20" s="27" t="e">
        <f t="shared" si="2"/>
        <v>#NUM!</v>
      </c>
      <c r="Q20" s="9"/>
      <c r="R20" s="9"/>
    </row>
    <row r="21" spans="1:18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>
        <f>I129</f>
        <v>102</v>
      </c>
      <c r="L21" s="2"/>
      <c r="M21" s="2"/>
      <c r="N21" s="2">
        <f>I162</f>
        <v>86</v>
      </c>
      <c r="O21" s="2"/>
      <c r="P21" s="27" t="e">
        <f t="shared" si="2"/>
        <v>#NUM!</v>
      </c>
      <c r="Q21" s="9"/>
      <c r="R21" s="9"/>
    </row>
    <row r="22" spans="1:18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>
        <f>I143</f>
        <v>75</v>
      </c>
      <c r="M22" s="2"/>
      <c r="N22" s="2"/>
      <c r="O22" s="2"/>
      <c r="P22" s="27" t="e">
        <f t="shared" si="2"/>
        <v>#NUM!</v>
      </c>
      <c r="Q22" s="9"/>
      <c r="R22" s="9"/>
    </row>
    <row r="23" spans="1:18" x14ac:dyDescent="0.3"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>I151</f>
        <v>101</v>
      </c>
      <c r="N23" s="2"/>
      <c r="O23" s="2"/>
      <c r="P23" s="27" t="e">
        <f t="shared" si="2"/>
        <v>#NUM!</v>
      </c>
      <c r="Q23" s="9"/>
      <c r="R23" s="9"/>
    </row>
    <row r="24" spans="1:18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7" t="e">
        <f t="shared" si="2"/>
        <v>#NUM!</v>
      </c>
      <c r="Q24" s="9"/>
      <c r="R24" s="9"/>
    </row>
    <row r="25" spans="1:18" x14ac:dyDescent="0.3"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7" t="e">
        <f t="shared" si="2"/>
        <v>#NUM!</v>
      </c>
      <c r="Q25" s="9"/>
      <c r="R25" s="9"/>
    </row>
    <row r="26" spans="1:18" x14ac:dyDescent="0.3">
      <c r="B26" s="29"/>
      <c r="M26" s="9"/>
      <c r="N26" s="9"/>
      <c r="O26" s="9"/>
      <c r="P26" s="9"/>
      <c r="Q26" s="9"/>
      <c r="R26" s="9"/>
    </row>
    <row r="27" spans="1:18" x14ac:dyDescent="0.3">
      <c r="A27" t="s">
        <v>11</v>
      </c>
      <c r="M27" s="9"/>
      <c r="N27" s="9"/>
      <c r="O27" s="9"/>
      <c r="P27" s="9"/>
      <c r="Q27" s="9"/>
      <c r="R27" s="9"/>
    </row>
    <row r="28" spans="1:18" x14ac:dyDescent="0.3">
      <c r="B28" s="2" t="s">
        <v>6</v>
      </c>
      <c r="C28" s="2" t="s">
        <v>9</v>
      </c>
      <c r="D28" s="2" t="s">
        <v>7</v>
      </c>
      <c r="E28" s="2" t="s">
        <v>0</v>
      </c>
      <c r="F28" s="2" t="s">
        <v>2</v>
      </c>
      <c r="G28" s="2" t="s">
        <v>1</v>
      </c>
      <c r="H28" s="2" t="s">
        <v>3</v>
      </c>
      <c r="I28" s="2" t="s">
        <v>4</v>
      </c>
      <c r="J28" s="2" t="s">
        <v>5</v>
      </c>
    </row>
    <row r="29" spans="1:18" x14ac:dyDescent="0.3">
      <c r="B29" s="3" t="s">
        <v>14</v>
      </c>
      <c r="C29" s="42">
        <v>43072</v>
      </c>
      <c r="D29" s="42" t="s">
        <v>22</v>
      </c>
      <c r="E29" s="38"/>
      <c r="F29" s="38">
        <v>87</v>
      </c>
      <c r="G29" s="38">
        <v>72</v>
      </c>
      <c r="H29" s="38"/>
      <c r="I29" s="38">
        <v>87</v>
      </c>
      <c r="J29" s="39"/>
    </row>
    <row r="30" spans="1:18" x14ac:dyDescent="0.3">
      <c r="B30" s="7" t="s">
        <v>15</v>
      </c>
      <c r="C30" s="8">
        <v>43072</v>
      </c>
      <c r="D30" s="8" t="s">
        <v>22</v>
      </c>
      <c r="E30" s="9"/>
      <c r="F30" s="9">
        <v>78</v>
      </c>
      <c r="G30" s="9">
        <v>72</v>
      </c>
      <c r="H30" s="9"/>
      <c r="I30" s="9">
        <v>78</v>
      </c>
      <c r="J30" s="40"/>
    </row>
    <row r="31" spans="1:18" x14ac:dyDescent="0.3">
      <c r="B31" s="7" t="s">
        <v>35</v>
      </c>
      <c r="C31" s="8">
        <v>43072</v>
      </c>
      <c r="D31" s="8" t="s">
        <v>22</v>
      </c>
      <c r="E31" s="9"/>
      <c r="F31" s="9">
        <v>80</v>
      </c>
      <c r="G31" s="9">
        <v>72</v>
      </c>
      <c r="H31" s="9"/>
      <c r="I31" s="9">
        <v>80</v>
      </c>
      <c r="J31" s="40"/>
    </row>
    <row r="32" spans="1:18" x14ac:dyDescent="0.3">
      <c r="B32" s="7" t="s">
        <v>12</v>
      </c>
      <c r="C32" s="8">
        <v>43072</v>
      </c>
      <c r="D32" s="8" t="s">
        <v>22</v>
      </c>
      <c r="E32" s="9"/>
      <c r="F32" s="29">
        <v>86</v>
      </c>
      <c r="G32" s="9">
        <v>72</v>
      </c>
      <c r="H32" s="9"/>
      <c r="I32" s="29">
        <v>86</v>
      </c>
      <c r="J32" s="40"/>
    </row>
    <row r="33" spans="2:11" x14ac:dyDescent="0.3">
      <c r="B33" s="7" t="s">
        <v>30</v>
      </c>
      <c r="C33" s="8">
        <v>43072</v>
      </c>
      <c r="D33" s="8" t="s">
        <v>22</v>
      </c>
      <c r="E33" s="44"/>
      <c r="F33" s="29">
        <v>91</v>
      </c>
      <c r="G33" s="9">
        <v>72</v>
      </c>
      <c r="H33" s="9"/>
      <c r="I33" s="29">
        <v>91</v>
      </c>
      <c r="J33" s="40"/>
    </row>
    <row r="34" spans="2:11" x14ac:dyDescent="0.3">
      <c r="B34" s="7" t="s">
        <v>36</v>
      </c>
      <c r="C34" s="8">
        <v>43072</v>
      </c>
      <c r="D34" s="8" t="s">
        <v>22</v>
      </c>
      <c r="E34" s="29"/>
      <c r="F34" s="9">
        <v>72</v>
      </c>
      <c r="G34" s="9">
        <v>72</v>
      </c>
      <c r="H34" s="9"/>
      <c r="I34" s="9">
        <v>72</v>
      </c>
      <c r="J34" s="40"/>
    </row>
    <row r="35" spans="2:11" x14ac:dyDescent="0.3">
      <c r="B35" s="7" t="s">
        <v>37</v>
      </c>
      <c r="C35" s="8">
        <v>43072</v>
      </c>
      <c r="D35" s="8" t="s">
        <v>22</v>
      </c>
      <c r="E35" s="44"/>
      <c r="F35" s="9">
        <v>80</v>
      </c>
      <c r="G35" s="9">
        <v>72</v>
      </c>
      <c r="H35" s="9"/>
      <c r="I35" s="9">
        <v>80</v>
      </c>
      <c r="J35" s="40"/>
    </row>
    <row r="36" spans="2:11" x14ac:dyDescent="0.3">
      <c r="B36" s="11" t="s">
        <v>8</v>
      </c>
      <c r="C36" s="32">
        <v>43072</v>
      </c>
      <c r="D36" s="32" t="s">
        <v>22</v>
      </c>
      <c r="E36" s="34"/>
      <c r="F36" s="34">
        <v>78</v>
      </c>
      <c r="G36" s="34">
        <v>72</v>
      </c>
      <c r="H36" s="34"/>
      <c r="I36" s="34">
        <v>78</v>
      </c>
      <c r="J36" s="41"/>
    </row>
    <row r="37" spans="2:11" x14ac:dyDescent="0.3">
      <c r="B37" s="3" t="s">
        <v>14</v>
      </c>
      <c r="C37" s="42">
        <v>43079</v>
      </c>
      <c r="D37" s="16" t="s">
        <v>16</v>
      </c>
      <c r="E37" s="38"/>
      <c r="F37" s="38">
        <v>73</v>
      </c>
      <c r="G37" s="38">
        <v>72</v>
      </c>
      <c r="H37" s="38"/>
      <c r="I37" s="38">
        <v>73</v>
      </c>
      <c r="J37" s="39"/>
    </row>
    <row r="38" spans="2:11" x14ac:dyDescent="0.3">
      <c r="B38" s="7" t="s">
        <v>15</v>
      </c>
      <c r="C38" s="8">
        <v>43079</v>
      </c>
      <c r="D38" s="15" t="s">
        <v>16</v>
      </c>
      <c r="E38" s="9"/>
      <c r="F38" s="29">
        <v>73</v>
      </c>
      <c r="G38" s="9">
        <v>72</v>
      </c>
      <c r="H38" s="9"/>
      <c r="I38" s="29">
        <v>73</v>
      </c>
      <c r="J38" s="40"/>
    </row>
    <row r="39" spans="2:11" x14ac:dyDescent="0.3">
      <c r="B39" s="7" t="s">
        <v>35</v>
      </c>
      <c r="C39" s="8">
        <v>43079</v>
      </c>
      <c r="D39" s="15" t="s">
        <v>16</v>
      </c>
      <c r="E39" s="9"/>
      <c r="F39" s="29">
        <v>78</v>
      </c>
      <c r="G39" s="9">
        <v>72</v>
      </c>
      <c r="H39" s="9"/>
      <c r="I39" s="29">
        <v>78</v>
      </c>
      <c r="J39" s="40"/>
    </row>
    <row r="40" spans="2:11" x14ac:dyDescent="0.3">
      <c r="B40" s="7" t="s">
        <v>12</v>
      </c>
      <c r="C40" s="8">
        <v>43079</v>
      </c>
      <c r="D40" s="15" t="s">
        <v>16</v>
      </c>
      <c r="E40" s="9"/>
      <c r="F40" s="29">
        <v>91</v>
      </c>
      <c r="G40" s="9">
        <v>72</v>
      </c>
      <c r="H40" s="9"/>
      <c r="I40" s="29">
        <v>91</v>
      </c>
      <c r="J40" s="40"/>
    </row>
    <row r="41" spans="2:11" x14ac:dyDescent="0.3">
      <c r="B41" s="7" t="s">
        <v>30</v>
      </c>
      <c r="C41" s="8">
        <v>43079</v>
      </c>
      <c r="D41" s="15" t="s">
        <v>16</v>
      </c>
      <c r="E41" s="29"/>
      <c r="F41" s="29">
        <v>81</v>
      </c>
      <c r="G41" s="9">
        <v>72</v>
      </c>
      <c r="H41" s="9"/>
      <c r="I41" s="29">
        <v>81</v>
      </c>
      <c r="J41" s="40"/>
    </row>
    <row r="42" spans="2:11" x14ac:dyDescent="0.3">
      <c r="B42" s="7" t="s">
        <v>36</v>
      </c>
      <c r="C42" s="8">
        <v>43079</v>
      </c>
      <c r="D42" s="15" t="s">
        <v>16</v>
      </c>
      <c r="E42" s="29"/>
      <c r="F42" s="29">
        <v>74</v>
      </c>
      <c r="G42" s="9">
        <v>72</v>
      </c>
      <c r="H42" s="9"/>
      <c r="I42" s="29">
        <v>74</v>
      </c>
      <c r="J42" s="40"/>
    </row>
    <row r="43" spans="2:11" x14ac:dyDescent="0.3">
      <c r="B43" s="7" t="s">
        <v>37</v>
      </c>
      <c r="C43" s="8">
        <v>43079</v>
      </c>
      <c r="D43" s="15" t="s">
        <v>16</v>
      </c>
      <c r="E43" s="29"/>
      <c r="F43" s="29">
        <v>84</v>
      </c>
      <c r="G43" s="9">
        <v>72</v>
      </c>
      <c r="H43" s="9"/>
      <c r="I43" s="29">
        <v>84</v>
      </c>
      <c r="J43" s="40"/>
    </row>
    <row r="44" spans="2:11" x14ac:dyDescent="0.3">
      <c r="B44" s="7" t="s">
        <v>8</v>
      </c>
      <c r="C44" s="8">
        <v>43079</v>
      </c>
      <c r="D44" s="15" t="s">
        <v>16</v>
      </c>
      <c r="E44" s="29"/>
      <c r="F44" s="29">
        <v>78</v>
      </c>
      <c r="G44" s="9">
        <v>72</v>
      </c>
      <c r="H44" s="9"/>
      <c r="I44" s="29">
        <v>78</v>
      </c>
      <c r="J44" s="40"/>
    </row>
    <row r="45" spans="2:11" x14ac:dyDescent="0.3">
      <c r="B45" s="7" t="s">
        <v>38</v>
      </c>
      <c r="C45" s="8">
        <v>43079</v>
      </c>
      <c r="D45" s="15" t="s">
        <v>16</v>
      </c>
      <c r="E45" s="9"/>
      <c r="F45" s="29">
        <v>98</v>
      </c>
      <c r="G45" s="9">
        <v>72</v>
      </c>
      <c r="H45" s="9"/>
      <c r="I45" s="29">
        <v>98</v>
      </c>
      <c r="J45" s="40"/>
    </row>
    <row r="46" spans="2:11" x14ac:dyDescent="0.3">
      <c r="B46" s="7" t="s">
        <v>39</v>
      </c>
      <c r="C46" s="8">
        <v>43079</v>
      </c>
      <c r="D46" s="15" t="s">
        <v>16</v>
      </c>
      <c r="E46" s="9"/>
      <c r="F46" s="29">
        <v>82</v>
      </c>
      <c r="G46" s="9">
        <v>72</v>
      </c>
      <c r="H46" s="9"/>
      <c r="I46" s="29">
        <v>82</v>
      </c>
      <c r="J46" s="40"/>
    </row>
    <row r="47" spans="2:11" x14ac:dyDescent="0.3">
      <c r="B47" s="3" t="s">
        <v>14</v>
      </c>
      <c r="C47" s="42">
        <v>43086</v>
      </c>
      <c r="D47" s="16" t="s">
        <v>17</v>
      </c>
      <c r="E47" s="38"/>
      <c r="F47" s="18">
        <f>63+18</f>
        <v>81</v>
      </c>
      <c r="G47" s="38">
        <v>72</v>
      </c>
      <c r="H47" s="38"/>
      <c r="I47" s="18">
        <f>63+18</f>
        <v>81</v>
      </c>
      <c r="J47" s="39"/>
      <c r="K47" s="9"/>
    </row>
    <row r="48" spans="2:11" x14ac:dyDescent="0.3">
      <c r="B48" s="7" t="s">
        <v>15</v>
      </c>
      <c r="C48" s="8">
        <v>43086</v>
      </c>
      <c r="D48" s="15" t="s">
        <v>17</v>
      </c>
      <c r="E48" s="9"/>
      <c r="F48" s="29">
        <f>59+21</f>
        <v>80</v>
      </c>
      <c r="G48" s="9">
        <v>72</v>
      </c>
      <c r="H48" s="9"/>
      <c r="I48" s="29">
        <f>59+21</f>
        <v>80</v>
      </c>
      <c r="J48" s="40"/>
      <c r="K48" s="9"/>
    </row>
    <row r="49" spans="2:11" x14ac:dyDescent="0.3">
      <c r="B49" s="7" t="s">
        <v>30</v>
      </c>
      <c r="C49" s="8">
        <v>43086</v>
      </c>
      <c r="D49" s="15" t="s">
        <v>17</v>
      </c>
      <c r="E49" s="9"/>
      <c r="F49" s="29">
        <v>93</v>
      </c>
      <c r="G49" s="9">
        <v>72</v>
      </c>
      <c r="H49" s="9"/>
      <c r="I49" s="29">
        <v>93</v>
      </c>
      <c r="J49" s="40"/>
      <c r="K49" s="9"/>
    </row>
    <row r="50" spans="2:11" x14ac:dyDescent="0.3">
      <c r="B50" s="7" t="s">
        <v>36</v>
      </c>
      <c r="C50" s="8">
        <v>43086</v>
      </c>
      <c r="D50" s="15" t="s">
        <v>17</v>
      </c>
      <c r="E50" s="9"/>
      <c r="F50" s="29">
        <v>78</v>
      </c>
      <c r="G50" s="9">
        <v>72</v>
      </c>
      <c r="H50" s="9"/>
      <c r="I50" s="29">
        <v>78</v>
      </c>
      <c r="J50" s="40"/>
      <c r="K50" s="9"/>
    </row>
    <row r="51" spans="2:11" x14ac:dyDescent="0.3">
      <c r="B51" s="7" t="s">
        <v>37</v>
      </c>
      <c r="C51" s="8">
        <v>43086</v>
      </c>
      <c r="D51" s="15" t="s">
        <v>17</v>
      </c>
      <c r="E51" s="9"/>
      <c r="F51" s="29">
        <v>101</v>
      </c>
      <c r="G51" s="9">
        <v>72</v>
      </c>
      <c r="H51" s="9"/>
      <c r="I51" s="29">
        <v>101</v>
      </c>
      <c r="J51" s="40"/>
      <c r="K51" s="9"/>
    </row>
    <row r="52" spans="2:11" x14ac:dyDescent="0.3">
      <c r="B52" s="7" t="s">
        <v>8</v>
      </c>
      <c r="C52" s="8">
        <v>43086</v>
      </c>
      <c r="D52" s="15" t="s">
        <v>17</v>
      </c>
      <c r="E52" s="9"/>
      <c r="F52" s="29">
        <v>89</v>
      </c>
      <c r="G52" s="9">
        <v>72</v>
      </c>
      <c r="H52" s="9"/>
      <c r="I52" s="29">
        <v>89</v>
      </c>
      <c r="J52" s="40"/>
      <c r="K52" s="9"/>
    </row>
    <row r="53" spans="2:11" x14ac:dyDescent="0.3">
      <c r="B53" s="7" t="s">
        <v>38</v>
      </c>
      <c r="C53" s="8">
        <v>43086</v>
      </c>
      <c r="D53" s="15" t="s">
        <v>17</v>
      </c>
      <c r="E53" s="29"/>
      <c r="F53" s="29">
        <f>67+21</f>
        <v>88</v>
      </c>
      <c r="G53" s="9">
        <v>72</v>
      </c>
      <c r="H53" s="9"/>
      <c r="I53" s="29">
        <f>67+21</f>
        <v>88</v>
      </c>
      <c r="J53" s="40"/>
      <c r="K53" s="9"/>
    </row>
    <row r="54" spans="2:11" x14ac:dyDescent="0.3">
      <c r="B54" s="7" t="s">
        <v>40</v>
      </c>
      <c r="C54" s="8">
        <v>43086</v>
      </c>
      <c r="D54" s="15" t="s">
        <v>17</v>
      </c>
      <c r="E54" s="9"/>
      <c r="F54" s="29">
        <v>93</v>
      </c>
      <c r="G54" s="9">
        <v>72</v>
      </c>
      <c r="H54" s="9"/>
      <c r="I54" s="29">
        <v>93</v>
      </c>
      <c r="J54" s="40"/>
      <c r="K54" s="9"/>
    </row>
    <row r="55" spans="2:11" x14ac:dyDescent="0.3">
      <c r="B55" s="7" t="s">
        <v>41</v>
      </c>
      <c r="C55" s="8">
        <v>43086</v>
      </c>
      <c r="D55" s="15" t="s">
        <v>17</v>
      </c>
      <c r="E55" s="9"/>
      <c r="F55" s="29">
        <v>92</v>
      </c>
      <c r="G55" s="9">
        <v>72</v>
      </c>
      <c r="H55" s="9"/>
      <c r="I55" s="29">
        <v>92</v>
      </c>
      <c r="J55" s="40"/>
      <c r="K55" s="9"/>
    </row>
    <row r="56" spans="2:11" x14ac:dyDescent="0.3">
      <c r="B56" s="7" t="s">
        <v>42</v>
      </c>
      <c r="C56" s="8">
        <v>43086</v>
      </c>
      <c r="D56" s="15" t="s">
        <v>17</v>
      </c>
      <c r="E56" s="9"/>
      <c r="F56" s="29">
        <v>101</v>
      </c>
      <c r="G56" s="9">
        <v>72</v>
      </c>
      <c r="H56" s="9"/>
      <c r="I56" s="29">
        <v>101</v>
      </c>
      <c r="J56" s="40"/>
      <c r="K56" s="9"/>
    </row>
    <row r="57" spans="2:11" x14ac:dyDescent="0.3">
      <c r="B57" s="37" t="s">
        <v>14</v>
      </c>
      <c r="C57" s="42">
        <v>43107</v>
      </c>
      <c r="D57" s="38" t="s">
        <v>33</v>
      </c>
      <c r="E57" s="18"/>
      <c r="F57" s="18">
        <v>81</v>
      </c>
      <c r="G57" s="38">
        <v>72</v>
      </c>
      <c r="H57" s="38"/>
      <c r="I57" s="18">
        <v>81</v>
      </c>
      <c r="J57" s="39"/>
      <c r="K57" s="9"/>
    </row>
    <row r="58" spans="2:11" x14ac:dyDescent="0.3">
      <c r="B58" s="28" t="s">
        <v>15</v>
      </c>
      <c r="C58" s="8">
        <v>43107</v>
      </c>
      <c r="D58" s="15" t="s">
        <v>33</v>
      </c>
      <c r="E58" s="29"/>
      <c r="F58" s="29">
        <v>77</v>
      </c>
      <c r="G58" s="9">
        <v>72</v>
      </c>
      <c r="H58" s="9"/>
      <c r="I58" s="29">
        <v>77</v>
      </c>
      <c r="J58" s="40"/>
      <c r="K58" s="9"/>
    </row>
    <row r="59" spans="2:11" x14ac:dyDescent="0.3">
      <c r="B59" s="28" t="s">
        <v>30</v>
      </c>
      <c r="C59" s="8">
        <v>43107</v>
      </c>
      <c r="D59" s="15" t="s">
        <v>33</v>
      </c>
      <c r="E59" s="29"/>
      <c r="F59" s="29">
        <v>94</v>
      </c>
      <c r="G59" s="9">
        <v>72</v>
      </c>
      <c r="H59" s="9"/>
      <c r="I59" s="29">
        <v>94</v>
      </c>
      <c r="J59" s="40"/>
      <c r="K59" s="9"/>
    </row>
    <row r="60" spans="2:11" x14ac:dyDescent="0.3">
      <c r="B60" s="28" t="s">
        <v>36</v>
      </c>
      <c r="C60" s="8">
        <v>43107</v>
      </c>
      <c r="D60" s="15" t="s">
        <v>33</v>
      </c>
      <c r="E60" s="29"/>
      <c r="F60" s="29">
        <v>81</v>
      </c>
      <c r="G60" s="9">
        <v>72</v>
      </c>
      <c r="H60" s="9"/>
      <c r="I60" s="29">
        <v>81</v>
      </c>
      <c r="J60" s="40"/>
      <c r="K60" s="9"/>
    </row>
    <row r="61" spans="2:11" x14ac:dyDescent="0.3">
      <c r="B61" s="28" t="s">
        <v>37</v>
      </c>
      <c r="C61" s="8">
        <v>43107</v>
      </c>
      <c r="D61" s="15" t="s">
        <v>33</v>
      </c>
      <c r="E61" s="29"/>
      <c r="F61" s="29">
        <v>84</v>
      </c>
      <c r="G61" s="9">
        <v>72</v>
      </c>
      <c r="H61" s="9"/>
      <c r="I61" s="29">
        <v>84</v>
      </c>
      <c r="J61" s="40"/>
      <c r="K61" s="9"/>
    </row>
    <row r="62" spans="2:11" x14ac:dyDescent="0.3">
      <c r="B62" s="28" t="s">
        <v>8</v>
      </c>
      <c r="C62" s="8">
        <v>43107</v>
      </c>
      <c r="D62" s="15" t="s">
        <v>33</v>
      </c>
      <c r="E62" s="29"/>
      <c r="F62" s="29">
        <v>74</v>
      </c>
      <c r="G62" s="9">
        <v>72</v>
      </c>
      <c r="H62" s="9"/>
      <c r="I62" s="29">
        <v>74</v>
      </c>
      <c r="J62" s="40"/>
      <c r="K62" s="9"/>
    </row>
    <row r="63" spans="2:11" x14ac:dyDescent="0.3">
      <c r="B63" s="28" t="s">
        <v>38</v>
      </c>
      <c r="C63" s="8">
        <v>43107</v>
      </c>
      <c r="D63" s="15" t="s">
        <v>33</v>
      </c>
      <c r="E63" s="29"/>
      <c r="F63" s="29">
        <v>98</v>
      </c>
      <c r="G63" s="9">
        <v>72</v>
      </c>
      <c r="H63" s="9"/>
      <c r="I63" s="29">
        <v>98</v>
      </c>
      <c r="J63" s="40"/>
      <c r="K63" s="9"/>
    </row>
    <row r="64" spans="2:11" x14ac:dyDescent="0.3">
      <c r="B64" s="28" t="s">
        <v>40</v>
      </c>
      <c r="C64" s="8">
        <v>43107</v>
      </c>
      <c r="D64" s="15" t="s">
        <v>33</v>
      </c>
      <c r="E64" s="29"/>
      <c r="F64" s="29">
        <v>102</v>
      </c>
      <c r="G64" s="9">
        <v>72</v>
      </c>
      <c r="H64" s="9"/>
      <c r="I64" s="29">
        <v>102</v>
      </c>
      <c r="J64" s="40"/>
      <c r="K64" s="9"/>
    </row>
    <row r="65" spans="2:11" x14ac:dyDescent="0.3">
      <c r="B65" s="28" t="s">
        <v>41</v>
      </c>
      <c r="C65" s="8">
        <v>43107</v>
      </c>
      <c r="D65" s="15" t="s">
        <v>33</v>
      </c>
      <c r="E65" s="29"/>
      <c r="F65" s="29">
        <v>93</v>
      </c>
      <c r="G65" s="9">
        <v>72</v>
      </c>
      <c r="H65" s="9"/>
      <c r="I65" s="29">
        <v>93</v>
      </c>
      <c r="J65" s="40"/>
      <c r="K65" s="9"/>
    </row>
    <row r="66" spans="2:11" x14ac:dyDescent="0.3">
      <c r="B66" s="28" t="s">
        <v>42</v>
      </c>
      <c r="C66" s="8">
        <v>43107</v>
      </c>
      <c r="D66" s="15" t="s">
        <v>33</v>
      </c>
      <c r="E66" s="29"/>
      <c r="F66" s="29">
        <v>116</v>
      </c>
      <c r="G66" s="9">
        <v>72</v>
      </c>
      <c r="H66" s="9"/>
      <c r="I66" s="29">
        <v>116</v>
      </c>
      <c r="J66" s="40"/>
      <c r="K66" s="9"/>
    </row>
    <row r="67" spans="2:11" x14ac:dyDescent="0.3">
      <c r="B67" s="7" t="s">
        <v>35</v>
      </c>
      <c r="C67" s="8">
        <v>43107</v>
      </c>
      <c r="D67" s="15" t="s">
        <v>33</v>
      </c>
      <c r="E67" s="29"/>
      <c r="F67" s="29">
        <v>77</v>
      </c>
      <c r="G67" s="9">
        <v>72</v>
      </c>
      <c r="H67" s="9"/>
      <c r="I67" s="29">
        <v>77</v>
      </c>
      <c r="J67" s="40"/>
      <c r="K67" s="9"/>
    </row>
    <row r="68" spans="2:11" x14ac:dyDescent="0.3">
      <c r="B68" s="28" t="s">
        <v>39</v>
      </c>
      <c r="C68" s="8">
        <v>43107</v>
      </c>
      <c r="D68" s="15" t="s">
        <v>33</v>
      </c>
      <c r="E68" s="29"/>
      <c r="F68" s="29">
        <v>99</v>
      </c>
      <c r="G68" s="9">
        <v>72</v>
      </c>
      <c r="H68" s="9"/>
      <c r="I68" s="29">
        <v>99</v>
      </c>
      <c r="J68" s="40"/>
      <c r="K68" s="9"/>
    </row>
    <row r="69" spans="2:11" x14ac:dyDescent="0.3">
      <c r="B69" s="28" t="s">
        <v>43</v>
      </c>
      <c r="C69" s="8">
        <v>43107</v>
      </c>
      <c r="D69" s="15" t="s">
        <v>33</v>
      </c>
      <c r="E69" s="29"/>
      <c r="F69" s="29">
        <v>124</v>
      </c>
      <c r="G69" s="9">
        <v>72</v>
      </c>
      <c r="H69" s="9"/>
      <c r="I69" s="29">
        <v>124</v>
      </c>
      <c r="J69" s="40"/>
      <c r="K69" s="9"/>
    </row>
    <row r="70" spans="2:11" x14ac:dyDescent="0.3">
      <c r="B70" s="28" t="s">
        <v>44</v>
      </c>
      <c r="C70" s="8">
        <v>43107</v>
      </c>
      <c r="D70" s="15" t="s">
        <v>33</v>
      </c>
      <c r="E70" s="29"/>
      <c r="F70" s="29">
        <v>122</v>
      </c>
      <c r="G70" s="9">
        <v>72</v>
      </c>
      <c r="H70" s="9"/>
      <c r="I70" s="29">
        <v>122</v>
      </c>
      <c r="J70" s="40"/>
      <c r="K70" s="9"/>
    </row>
    <row r="71" spans="2:11" x14ac:dyDescent="0.3">
      <c r="B71" s="7" t="s">
        <v>12</v>
      </c>
      <c r="C71" s="8">
        <v>43107</v>
      </c>
      <c r="D71" s="15" t="s">
        <v>33</v>
      </c>
      <c r="E71" s="29"/>
      <c r="F71" s="29">
        <v>95</v>
      </c>
      <c r="G71" s="9">
        <v>72</v>
      </c>
      <c r="H71" s="9"/>
      <c r="I71" s="29">
        <v>95</v>
      </c>
      <c r="J71" s="40"/>
      <c r="K71" s="9"/>
    </row>
    <row r="72" spans="2:11" x14ac:dyDescent="0.3">
      <c r="B72" s="37" t="s">
        <v>14</v>
      </c>
      <c r="C72" s="42">
        <v>43114</v>
      </c>
      <c r="D72" s="16" t="s">
        <v>19</v>
      </c>
      <c r="E72" s="38"/>
      <c r="F72" s="18">
        <v>82</v>
      </c>
      <c r="G72" s="38">
        <v>72</v>
      </c>
      <c r="H72" s="38"/>
      <c r="I72" s="18">
        <v>82</v>
      </c>
      <c r="J72" s="39"/>
    </row>
    <row r="73" spans="2:11" x14ac:dyDescent="0.3">
      <c r="B73" s="28" t="s">
        <v>15</v>
      </c>
      <c r="C73" s="8">
        <v>43114</v>
      </c>
      <c r="D73" s="15" t="s">
        <v>19</v>
      </c>
      <c r="E73" s="9"/>
      <c r="F73" s="29">
        <v>81</v>
      </c>
      <c r="G73" s="9">
        <v>72</v>
      </c>
      <c r="H73" s="9"/>
      <c r="I73" s="29">
        <v>81</v>
      </c>
      <c r="J73" s="40"/>
    </row>
    <row r="74" spans="2:11" x14ac:dyDescent="0.3">
      <c r="B74" s="7" t="s">
        <v>30</v>
      </c>
      <c r="C74" s="8">
        <v>43114</v>
      </c>
      <c r="D74" s="15" t="s">
        <v>19</v>
      </c>
      <c r="E74" s="9"/>
      <c r="F74" s="29">
        <v>80</v>
      </c>
      <c r="G74" s="9">
        <v>72</v>
      </c>
      <c r="H74" s="9"/>
      <c r="I74" s="29">
        <v>80</v>
      </c>
      <c r="J74" s="40"/>
    </row>
    <row r="75" spans="2:11" x14ac:dyDescent="0.3">
      <c r="B75" s="7" t="s">
        <v>36</v>
      </c>
      <c r="C75" s="8">
        <v>43114</v>
      </c>
      <c r="D75" s="15" t="s">
        <v>19</v>
      </c>
      <c r="E75" s="9"/>
      <c r="F75" s="29">
        <v>79</v>
      </c>
      <c r="G75" s="9">
        <v>72</v>
      </c>
      <c r="H75" s="9"/>
      <c r="I75" s="29">
        <v>79</v>
      </c>
      <c r="J75" s="40"/>
    </row>
    <row r="76" spans="2:11" x14ac:dyDescent="0.3">
      <c r="B76" s="7" t="s">
        <v>37</v>
      </c>
      <c r="C76" s="8">
        <v>43114</v>
      </c>
      <c r="D76" s="15" t="s">
        <v>19</v>
      </c>
      <c r="E76" s="29"/>
      <c r="F76" s="29">
        <v>87</v>
      </c>
      <c r="G76" s="9">
        <v>72</v>
      </c>
      <c r="H76" s="9"/>
      <c r="I76" s="29">
        <v>87</v>
      </c>
      <c r="J76" s="40"/>
    </row>
    <row r="77" spans="2:11" x14ac:dyDescent="0.3">
      <c r="B77" s="7" t="s">
        <v>8</v>
      </c>
      <c r="C77" s="8">
        <v>43114</v>
      </c>
      <c r="D77" s="15" t="s">
        <v>19</v>
      </c>
      <c r="E77" s="29"/>
      <c r="F77" s="29">
        <v>78</v>
      </c>
      <c r="G77" s="9">
        <v>72</v>
      </c>
      <c r="H77" s="9"/>
      <c r="I77" s="29">
        <v>78</v>
      </c>
      <c r="J77" s="40"/>
    </row>
    <row r="78" spans="2:11" x14ac:dyDescent="0.3">
      <c r="B78" s="7" t="s">
        <v>38</v>
      </c>
      <c r="C78" s="8">
        <v>43114</v>
      </c>
      <c r="D78" s="15" t="s">
        <v>19</v>
      </c>
      <c r="E78" s="29"/>
      <c r="F78" s="29">
        <v>88</v>
      </c>
      <c r="G78" s="9">
        <v>72</v>
      </c>
      <c r="H78" s="9"/>
      <c r="I78" s="29">
        <v>88</v>
      </c>
      <c r="J78" s="40"/>
    </row>
    <row r="79" spans="2:11" x14ac:dyDescent="0.3">
      <c r="B79" s="7" t="s">
        <v>40</v>
      </c>
      <c r="C79" s="8">
        <v>43114</v>
      </c>
      <c r="D79" s="15" t="s">
        <v>19</v>
      </c>
      <c r="E79" s="29"/>
      <c r="F79" s="29">
        <v>91</v>
      </c>
      <c r="G79" s="9">
        <v>72</v>
      </c>
      <c r="H79" s="9"/>
      <c r="I79" s="29">
        <v>91</v>
      </c>
      <c r="J79" s="40"/>
    </row>
    <row r="80" spans="2:11" x14ac:dyDescent="0.3">
      <c r="B80" s="7" t="s">
        <v>41</v>
      </c>
      <c r="C80" s="8">
        <v>43114</v>
      </c>
      <c r="D80" s="15" t="s">
        <v>19</v>
      </c>
      <c r="E80" s="29"/>
      <c r="F80" s="29">
        <v>87</v>
      </c>
      <c r="G80" s="9">
        <v>72</v>
      </c>
      <c r="H80" s="9"/>
      <c r="I80" s="29">
        <v>87</v>
      </c>
      <c r="J80" s="40"/>
    </row>
    <row r="81" spans="2:10" x14ac:dyDescent="0.3">
      <c r="B81" s="7" t="s">
        <v>42</v>
      </c>
      <c r="C81" s="8">
        <v>43114</v>
      </c>
      <c r="D81" s="15" t="s">
        <v>19</v>
      </c>
      <c r="E81" s="29"/>
      <c r="F81" s="29">
        <v>108</v>
      </c>
      <c r="G81" s="9">
        <v>72</v>
      </c>
      <c r="H81" s="9"/>
      <c r="I81" s="29">
        <v>108</v>
      </c>
      <c r="J81" s="40"/>
    </row>
    <row r="82" spans="2:10" x14ac:dyDescent="0.3">
      <c r="B82" s="28" t="s">
        <v>35</v>
      </c>
      <c r="C82" s="8">
        <v>43114</v>
      </c>
      <c r="D82" s="15" t="s">
        <v>19</v>
      </c>
      <c r="E82" s="29"/>
      <c r="F82" s="29">
        <v>82</v>
      </c>
      <c r="G82" s="9">
        <v>72</v>
      </c>
      <c r="H82" s="9"/>
      <c r="I82" s="29">
        <v>82</v>
      </c>
      <c r="J82" s="40"/>
    </row>
    <row r="83" spans="2:10" x14ac:dyDescent="0.3">
      <c r="B83" s="28" t="s">
        <v>39</v>
      </c>
      <c r="C83" s="8">
        <v>43114</v>
      </c>
      <c r="D83" s="15" t="s">
        <v>19</v>
      </c>
      <c r="E83" s="29"/>
      <c r="F83" s="29">
        <v>87</v>
      </c>
      <c r="G83" s="9">
        <v>72</v>
      </c>
      <c r="H83" s="9"/>
      <c r="I83" s="29">
        <v>87</v>
      </c>
      <c r="J83" s="40"/>
    </row>
    <row r="84" spans="2:10" x14ac:dyDescent="0.3">
      <c r="B84" s="28" t="s">
        <v>12</v>
      </c>
      <c r="C84" s="8">
        <v>43114</v>
      </c>
      <c r="D84" s="15" t="s">
        <v>19</v>
      </c>
      <c r="E84" s="29"/>
      <c r="F84" s="29">
        <v>94</v>
      </c>
      <c r="G84" s="9">
        <v>72</v>
      </c>
      <c r="H84" s="9"/>
      <c r="I84" s="29">
        <v>94</v>
      </c>
      <c r="J84" s="40"/>
    </row>
    <row r="85" spans="2:10" x14ac:dyDescent="0.3">
      <c r="B85" s="37" t="s">
        <v>14</v>
      </c>
      <c r="C85" s="42">
        <v>43121</v>
      </c>
      <c r="D85" s="16" t="s">
        <v>20</v>
      </c>
      <c r="E85" s="38"/>
      <c r="F85" s="38">
        <v>80</v>
      </c>
      <c r="G85" s="38">
        <v>73</v>
      </c>
      <c r="H85" s="38"/>
      <c r="I85" s="38">
        <v>80</v>
      </c>
      <c r="J85" s="39"/>
    </row>
    <row r="86" spans="2:10" x14ac:dyDescent="0.3">
      <c r="B86" s="7" t="s">
        <v>15</v>
      </c>
      <c r="C86" s="8">
        <v>43121</v>
      </c>
      <c r="D86" s="15" t="s">
        <v>20</v>
      </c>
      <c r="E86" s="29"/>
      <c r="F86" s="29">
        <v>77</v>
      </c>
      <c r="G86" s="9">
        <v>73</v>
      </c>
      <c r="H86" s="9"/>
      <c r="I86" s="29">
        <v>77</v>
      </c>
      <c r="J86" s="40"/>
    </row>
    <row r="87" spans="2:10" x14ac:dyDescent="0.3">
      <c r="B87" s="28" t="s">
        <v>30</v>
      </c>
      <c r="C87" s="8">
        <v>43121</v>
      </c>
      <c r="D87" s="15" t="s">
        <v>20</v>
      </c>
      <c r="E87" s="9"/>
      <c r="F87" s="29">
        <v>83</v>
      </c>
      <c r="G87" s="9">
        <v>73</v>
      </c>
      <c r="H87" s="9"/>
      <c r="I87" s="29">
        <v>83</v>
      </c>
      <c r="J87" s="40"/>
    </row>
    <row r="88" spans="2:10" x14ac:dyDescent="0.3">
      <c r="B88" s="28" t="s">
        <v>36</v>
      </c>
      <c r="C88" s="8">
        <v>43121</v>
      </c>
      <c r="D88" s="15" t="s">
        <v>20</v>
      </c>
      <c r="E88" s="29"/>
      <c r="F88" s="29">
        <v>76</v>
      </c>
      <c r="G88" s="9">
        <v>73</v>
      </c>
      <c r="H88" s="9"/>
      <c r="I88" s="29">
        <v>76</v>
      </c>
      <c r="J88" s="40"/>
    </row>
    <row r="89" spans="2:10" x14ac:dyDescent="0.3">
      <c r="B89" s="28" t="s">
        <v>37</v>
      </c>
      <c r="C89" s="8">
        <v>43121</v>
      </c>
      <c r="D89" s="15" t="s">
        <v>20</v>
      </c>
      <c r="E89" s="29"/>
      <c r="F89" s="29">
        <v>79</v>
      </c>
      <c r="G89" s="9">
        <v>73</v>
      </c>
      <c r="H89" s="9"/>
      <c r="I89" s="29">
        <v>79</v>
      </c>
      <c r="J89" s="40"/>
    </row>
    <row r="90" spans="2:10" x14ac:dyDescent="0.3">
      <c r="B90" s="28" t="s">
        <v>8</v>
      </c>
      <c r="C90" s="8">
        <v>43121</v>
      </c>
      <c r="D90" s="15" t="s">
        <v>20</v>
      </c>
      <c r="E90" s="29"/>
      <c r="F90" s="29">
        <v>79</v>
      </c>
      <c r="G90" s="9">
        <v>73</v>
      </c>
      <c r="H90" s="9"/>
      <c r="I90" s="29">
        <v>79</v>
      </c>
      <c r="J90" s="40"/>
    </row>
    <row r="91" spans="2:10" x14ac:dyDescent="0.3">
      <c r="B91" s="28" t="s">
        <v>38</v>
      </c>
      <c r="C91" s="8">
        <v>43121</v>
      </c>
      <c r="D91" s="15" t="s">
        <v>20</v>
      </c>
      <c r="E91" s="29"/>
      <c r="F91" s="29">
        <v>82</v>
      </c>
      <c r="G91" s="9">
        <v>73</v>
      </c>
      <c r="H91" s="9"/>
      <c r="I91" s="29">
        <v>82</v>
      </c>
      <c r="J91" s="40"/>
    </row>
    <row r="92" spans="2:10" x14ac:dyDescent="0.3">
      <c r="B92" s="28" t="s">
        <v>40</v>
      </c>
      <c r="C92" s="8">
        <v>43121</v>
      </c>
      <c r="D92" s="15" t="s">
        <v>20</v>
      </c>
      <c r="E92" s="29"/>
      <c r="F92" s="29">
        <v>86</v>
      </c>
      <c r="G92" s="9">
        <v>73</v>
      </c>
      <c r="H92" s="9"/>
      <c r="I92" s="29">
        <v>86</v>
      </c>
      <c r="J92" s="40"/>
    </row>
    <row r="93" spans="2:10" x14ac:dyDescent="0.3">
      <c r="B93" s="28" t="s">
        <v>41</v>
      </c>
      <c r="C93" s="8">
        <v>43121</v>
      </c>
      <c r="D93" s="15" t="s">
        <v>20</v>
      </c>
      <c r="E93" s="29"/>
      <c r="F93" s="29">
        <v>90</v>
      </c>
      <c r="G93" s="9">
        <v>73</v>
      </c>
      <c r="H93" s="9"/>
      <c r="I93" s="29">
        <v>90</v>
      </c>
      <c r="J93" s="40"/>
    </row>
    <row r="94" spans="2:10" x14ac:dyDescent="0.3">
      <c r="B94" s="28" t="s">
        <v>42</v>
      </c>
      <c r="C94" s="8">
        <v>43121</v>
      </c>
      <c r="D94" s="15" t="s">
        <v>20</v>
      </c>
      <c r="E94" s="29"/>
      <c r="F94" s="29">
        <v>96</v>
      </c>
      <c r="G94" s="9">
        <v>73</v>
      </c>
      <c r="H94" s="9"/>
      <c r="I94" s="29">
        <v>96</v>
      </c>
      <c r="J94" s="40"/>
    </row>
    <row r="95" spans="2:10" x14ac:dyDescent="0.3">
      <c r="B95" s="28" t="s">
        <v>35</v>
      </c>
      <c r="C95" s="8">
        <v>43121</v>
      </c>
      <c r="D95" s="15" t="s">
        <v>20</v>
      </c>
      <c r="E95" s="29"/>
      <c r="F95" s="29">
        <v>81</v>
      </c>
      <c r="G95" s="9">
        <v>73</v>
      </c>
      <c r="H95" s="9"/>
      <c r="I95" s="29">
        <v>81</v>
      </c>
      <c r="J95" s="40"/>
    </row>
    <row r="96" spans="2:10" x14ac:dyDescent="0.3">
      <c r="B96" s="28" t="s">
        <v>39</v>
      </c>
      <c r="C96" s="8">
        <v>43121</v>
      </c>
      <c r="D96" s="15" t="s">
        <v>20</v>
      </c>
      <c r="E96" s="29"/>
      <c r="F96" s="29" t="s">
        <v>45</v>
      </c>
      <c r="G96" s="9">
        <v>73</v>
      </c>
      <c r="H96" s="9"/>
      <c r="I96" s="29" t="s">
        <v>45</v>
      </c>
      <c r="J96" s="40"/>
    </row>
    <row r="97" spans="2:12" x14ac:dyDescent="0.3">
      <c r="B97" s="28" t="s">
        <v>12</v>
      </c>
      <c r="C97" s="8">
        <v>43121</v>
      </c>
      <c r="D97" s="15" t="s">
        <v>20</v>
      </c>
      <c r="E97" s="29"/>
      <c r="F97" s="29">
        <v>86</v>
      </c>
      <c r="G97" s="9">
        <v>73</v>
      </c>
      <c r="H97" s="9"/>
      <c r="I97" s="29">
        <v>86</v>
      </c>
      <c r="J97" s="40"/>
    </row>
    <row r="98" spans="2:12" x14ac:dyDescent="0.3">
      <c r="B98" s="28" t="s">
        <v>47</v>
      </c>
      <c r="C98" s="8">
        <v>43121</v>
      </c>
      <c r="D98" s="15" t="s">
        <v>20</v>
      </c>
      <c r="E98" s="9"/>
      <c r="F98" s="29">
        <v>76</v>
      </c>
      <c r="G98" s="9">
        <v>73</v>
      </c>
      <c r="H98" s="9"/>
      <c r="I98" s="29">
        <v>76</v>
      </c>
      <c r="J98" s="40"/>
    </row>
    <row r="99" spans="2:12" x14ac:dyDescent="0.3">
      <c r="B99" s="37" t="s">
        <v>14</v>
      </c>
      <c r="C99" s="42">
        <v>43128</v>
      </c>
      <c r="D99" s="16" t="s">
        <v>13</v>
      </c>
      <c r="E99" s="38"/>
      <c r="F99" s="18">
        <v>80</v>
      </c>
      <c r="G99" s="18">
        <v>72</v>
      </c>
      <c r="H99" s="38"/>
      <c r="I99" s="18">
        <v>80</v>
      </c>
      <c r="J99" s="39"/>
    </row>
    <row r="100" spans="2:12" x14ac:dyDescent="0.3">
      <c r="B100" s="28" t="s">
        <v>15</v>
      </c>
      <c r="C100" s="8">
        <v>43128</v>
      </c>
      <c r="D100" s="15" t="s">
        <v>13</v>
      </c>
      <c r="E100" s="9"/>
      <c r="F100" s="29">
        <v>81</v>
      </c>
      <c r="G100" s="29">
        <v>72</v>
      </c>
      <c r="H100" s="9"/>
      <c r="I100" s="29">
        <v>81</v>
      </c>
      <c r="J100" s="40"/>
    </row>
    <row r="101" spans="2:12" x14ac:dyDescent="0.3">
      <c r="B101" s="28" t="s">
        <v>30</v>
      </c>
      <c r="C101" s="8">
        <v>43128</v>
      </c>
      <c r="D101" s="15" t="s">
        <v>13</v>
      </c>
      <c r="E101" s="9"/>
      <c r="F101" s="29">
        <v>88</v>
      </c>
      <c r="G101" s="29">
        <v>72</v>
      </c>
      <c r="H101" s="9"/>
      <c r="I101" s="29">
        <v>88</v>
      </c>
      <c r="J101" s="40"/>
    </row>
    <row r="102" spans="2:12" x14ac:dyDescent="0.3">
      <c r="B102" s="28" t="s">
        <v>36</v>
      </c>
      <c r="C102" s="8">
        <v>43128</v>
      </c>
      <c r="D102" s="15" t="s">
        <v>13</v>
      </c>
      <c r="E102" s="9"/>
      <c r="F102" s="29">
        <v>72</v>
      </c>
      <c r="G102" s="29">
        <v>72</v>
      </c>
      <c r="H102" s="9"/>
      <c r="I102" s="29">
        <v>72</v>
      </c>
      <c r="J102" s="40"/>
    </row>
    <row r="103" spans="2:12" x14ac:dyDescent="0.3">
      <c r="B103" s="28" t="s">
        <v>37</v>
      </c>
      <c r="C103" s="8">
        <v>43128</v>
      </c>
      <c r="D103" s="15" t="s">
        <v>13</v>
      </c>
      <c r="E103" s="29"/>
      <c r="F103" s="29">
        <v>85</v>
      </c>
      <c r="G103" s="29">
        <v>72</v>
      </c>
      <c r="H103" s="9"/>
      <c r="I103" s="29">
        <v>85</v>
      </c>
      <c r="J103" s="40"/>
    </row>
    <row r="104" spans="2:12" x14ac:dyDescent="0.3">
      <c r="B104" s="28" t="s">
        <v>8</v>
      </c>
      <c r="C104" s="8">
        <v>43128</v>
      </c>
      <c r="D104" s="15" t="s">
        <v>13</v>
      </c>
      <c r="E104" s="29"/>
      <c r="F104" s="29">
        <v>84</v>
      </c>
      <c r="G104" s="29">
        <v>72</v>
      </c>
      <c r="H104" s="9"/>
      <c r="I104" s="29">
        <v>84</v>
      </c>
      <c r="J104" s="40"/>
    </row>
    <row r="105" spans="2:12" x14ac:dyDescent="0.3">
      <c r="B105" s="28" t="s">
        <v>40</v>
      </c>
      <c r="C105" s="8">
        <v>43128</v>
      </c>
      <c r="D105" s="15" t="s">
        <v>13</v>
      </c>
      <c r="E105" s="29"/>
      <c r="F105" s="29">
        <v>86</v>
      </c>
      <c r="G105" s="29">
        <v>72</v>
      </c>
      <c r="H105" s="9"/>
      <c r="I105" s="29">
        <v>86</v>
      </c>
      <c r="J105" s="40"/>
    </row>
    <row r="106" spans="2:12" x14ac:dyDescent="0.3">
      <c r="B106" s="28" t="s">
        <v>41</v>
      </c>
      <c r="C106" s="8">
        <v>43128</v>
      </c>
      <c r="D106" s="15" t="s">
        <v>13</v>
      </c>
      <c r="E106" s="29"/>
      <c r="F106" s="29">
        <v>95</v>
      </c>
      <c r="G106" s="29">
        <v>72</v>
      </c>
      <c r="H106" s="9"/>
      <c r="I106" s="29">
        <v>95</v>
      </c>
      <c r="J106" s="40"/>
    </row>
    <row r="107" spans="2:12" x14ac:dyDescent="0.3">
      <c r="B107" s="28" t="s">
        <v>42</v>
      </c>
      <c r="C107" s="8">
        <v>43128</v>
      </c>
      <c r="D107" s="15" t="s">
        <v>13</v>
      </c>
      <c r="E107" s="29"/>
      <c r="F107" s="46">
        <v>104</v>
      </c>
      <c r="G107" s="29">
        <v>72</v>
      </c>
      <c r="H107" s="9"/>
      <c r="I107" s="46">
        <v>104</v>
      </c>
      <c r="J107" s="40"/>
      <c r="L107" t="s">
        <v>48</v>
      </c>
    </row>
    <row r="108" spans="2:12" x14ac:dyDescent="0.3">
      <c r="B108" s="28" t="s">
        <v>39</v>
      </c>
      <c r="C108" s="8">
        <v>43128</v>
      </c>
      <c r="D108" s="15" t="s">
        <v>13</v>
      </c>
      <c r="E108" s="29"/>
      <c r="F108" s="29" t="s">
        <v>45</v>
      </c>
      <c r="G108" s="29">
        <v>72</v>
      </c>
      <c r="H108" s="9"/>
      <c r="I108" s="29" t="s">
        <v>45</v>
      </c>
      <c r="J108" s="40"/>
    </row>
    <row r="109" spans="2:12" x14ac:dyDescent="0.3">
      <c r="B109" s="31" t="s">
        <v>12</v>
      </c>
      <c r="C109" s="32">
        <v>43128</v>
      </c>
      <c r="D109" s="33" t="s">
        <v>13</v>
      </c>
      <c r="E109" s="35"/>
      <c r="F109" s="35">
        <v>82</v>
      </c>
      <c r="G109" s="35">
        <v>72</v>
      </c>
      <c r="H109" s="34"/>
      <c r="I109" s="35">
        <v>82</v>
      </c>
      <c r="J109" s="41"/>
    </row>
    <row r="110" spans="2:12" x14ac:dyDescent="0.3">
      <c r="B110" s="28" t="s">
        <v>14</v>
      </c>
      <c r="C110" s="1">
        <v>43135</v>
      </c>
      <c r="D110" s="15" t="s">
        <v>21</v>
      </c>
      <c r="F110" s="29">
        <v>76</v>
      </c>
      <c r="G110" s="29">
        <v>72</v>
      </c>
      <c r="H110" s="29"/>
      <c r="I110" s="29">
        <v>76</v>
      </c>
      <c r="J110" s="30"/>
    </row>
    <row r="111" spans="2:12" x14ac:dyDescent="0.3">
      <c r="B111" s="28" t="s">
        <v>15</v>
      </c>
      <c r="C111" s="1">
        <v>43135</v>
      </c>
      <c r="D111" s="15" t="s">
        <v>21</v>
      </c>
      <c r="F111" s="29">
        <v>72</v>
      </c>
      <c r="G111" s="29">
        <v>72</v>
      </c>
      <c r="H111" s="29"/>
      <c r="I111" s="29">
        <v>72</v>
      </c>
      <c r="J111" s="30"/>
    </row>
    <row r="112" spans="2:12" x14ac:dyDescent="0.3">
      <c r="B112" s="28" t="s">
        <v>30</v>
      </c>
      <c r="C112" s="1">
        <v>43135</v>
      </c>
      <c r="D112" s="15" t="s">
        <v>21</v>
      </c>
      <c r="F112" s="29">
        <v>81</v>
      </c>
      <c r="G112" s="29">
        <v>72</v>
      </c>
      <c r="H112" s="29"/>
      <c r="I112" s="29">
        <v>81</v>
      </c>
      <c r="J112" s="30"/>
    </row>
    <row r="113" spans="2:10" x14ac:dyDescent="0.3">
      <c r="B113" s="28" t="s">
        <v>36</v>
      </c>
      <c r="C113" s="1">
        <v>43135</v>
      </c>
      <c r="D113" s="15" t="s">
        <v>21</v>
      </c>
      <c r="F113" s="29">
        <v>82</v>
      </c>
      <c r="G113" s="29">
        <v>72</v>
      </c>
      <c r="H113" s="29"/>
      <c r="I113" s="29">
        <v>82</v>
      </c>
      <c r="J113" s="30"/>
    </row>
    <row r="114" spans="2:10" x14ac:dyDescent="0.3">
      <c r="B114" s="28" t="s">
        <v>37</v>
      </c>
      <c r="C114" s="1">
        <v>43135</v>
      </c>
      <c r="D114" s="15" t="s">
        <v>21</v>
      </c>
      <c r="F114" s="29">
        <v>80</v>
      </c>
      <c r="G114" s="29">
        <v>72</v>
      </c>
      <c r="H114" s="29"/>
      <c r="I114" s="29">
        <v>80</v>
      </c>
      <c r="J114" s="30"/>
    </row>
    <row r="115" spans="2:10" x14ac:dyDescent="0.3">
      <c r="B115" s="28" t="s">
        <v>8</v>
      </c>
      <c r="C115" s="1">
        <v>43135</v>
      </c>
      <c r="D115" s="15" t="s">
        <v>21</v>
      </c>
      <c r="F115" s="29">
        <v>77</v>
      </c>
      <c r="G115" s="29">
        <v>72</v>
      </c>
      <c r="H115" s="29"/>
      <c r="I115" s="29">
        <v>77</v>
      </c>
      <c r="J115" s="30"/>
    </row>
    <row r="116" spans="2:10" x14ac:dyDescent="0.3">
      <c r="B116" s="28" t="s">
        <v>39</v>
      </c>
      <c r="C116" s="1">
        <v>43135</v>
      </c>
      <c r="D116" s="15" t="s">
        <v>21</v>
      </c>
      <c r="F116" s="29" t="s">
        <v>45</v>
      </c>
      <c r="G116" s="29">
        <v>72</v>
      </c>
      <c r="H116" s="29"/>
      <c r="I116" s="29" t="s">
        <v>45</v>
      </c>
      <c r="J116" s="30"/>
    </row>
    <row r="117" spans="2:10" x14ac:dyDescent="0.3">
      <c r="B117" s="28" t="s">
        <v>12</v>
      </c>
      <c r="C117" s="1">
        <v>43135</v>
      </c>
      <c r="D117" s="15" t="s">
        <v>21</v>
      </c>
      <c r="F117" s="29">
        <v>87</v>
      </c>
      <c r="G117" s="29">
        <v>72</v>
      </c>
      <c r="H117" s="29"/>
      <c r="I117" s="29">
        <v>87</v>
      </c>
      <c r="J117" s="30"/>
    </row>
    <row r="118" spans="2:10" x14ac:dyDescent="0.3">
      <c r="B118" s="28" t="s">
        <v>35</v>
      </c>
      <c r="C118" s="1">
        <v>43135</v>
      </c>
      <c r="D118" s="15" t="s">
        <v>21</v>
      </c>
      <c r="F118" s="29">
        <v>82</v>
      </c>
      <c r="G118" s="29">
        <v>72</v>
      </c>
      <c r="H118" s="29"/>
      <c r="I118" s="29">
        <v>82</v>
      </c>
      <c r="J118" s="30"/>
    </row>
    <row r="119" spans="2:10" x14ac:dyDescent="0.3">
      <c r="B119" s="28" t="s">
        <v>38</v>
      </c>
      <c r="C119" s="1">
        <v>43135</v>
      </c>
      <c r="D119" s="15" t="s">
        <v>21</v>
      </c>
      <c r="F119" s="29">
        <v>85</v>
      </c>
      <c r="G119" s="29">
        <v>72</v>
      </c>
      <c r="H119" s="29"/>
      <c r="I119" s="29">
        <v>85</v>
      </c>
      <c r="J119" s="30"/>
    </row>
    <row r="120" spans="2:10" x14ac:dyDescent="0.3">
      <c r="B120" s="31" t="s">
        <v>47</v>
      </c>
      <c r="C120" s="32">
        <v>43135</v>
      </c>
      <c r="D120" s="33" t="s">
        <v>21</v>
      </c>
      <c r="E120" s="34"/>
      <c r="F120" s="35">
        <v>77</v>
      </c>
      <c r="G120" s="35">
        <v>72</v>
      </c>
      <c r="H120" s="35"/>
      <c r="I120" s="35">
        <v>77</v>
      </c>
      <c r="J120" s="36"/>
    </row>
    <row r="121" spans="2:10" x14ac:dyDescent="0.3">
      <c r="B121" s="28" t="s">
        <v>15</v>
      </c>
      <c r="C121" s="1">
        <v>43142</v>
      </c>
      <c r="D121" s="15" t="s">
        <v>25</v>
      </c>
      <c r="F121" s="29">
        <v>78</v>
      </c>
      <c r="G121" s="29">
        <v>72</v>
      </c>
      <c r="H121" s="29"/>
      <c r="I121" s="29">
        <v>78</v>
      </c>
      <c r="J121" s="30"/>
    </row>
    <row r="122" spans="2:10" x14ac:dyDescent="0.3">
      <c r="B122" s="28" t="s">
        <v>30</v>
      </c>
      <c r="C122" s="1">
        <v>43142</v>
      </c>
      <c r="D122" s="15" t="s">
        <v>25</v>
      </c>
      <c r="F122" s="29">
        <v>81</v>
      </c>
      <c r="G122" s="29">
        <v>72</v>
      </c>
      <c r="H122" s="29"/>
      <c r="I122" s="29">
        <v>81</v>
      </c>
      <c r="J122" s="30"/>
    </row>
    <row r="123" spans="2:10" x14ac:dyDescent="0.3">
      <c r="B123" s="28" t="s">
        <v>36</v>
      </c>
      <c r="C123" s="1">
        <v>43142</v>
      </c>
      <c r="D123" s="15" t="s">
        <v>25</v>
      </c>
      <c r="F123" s="29">
        <v>74</v>
      </c>
      <c r="G123" s="29">
        <v>72</v>
      </c>
      <c r="H123" s="29"/>
      <c r="I123" s="29">
        <v>74</v>
      </c>
      <c r="J123" s="30"/>
    </row>
    <row r="124" spans="2:10" x14ac:dyDescent="0.3">
      <c r="B124" s="28" t="s">
        <v>37</v>
      </c>
      <c r="C124" s="1">
        <v>43142</v>
      </c>
      <c r="D124" s="15" t="s">
        <v>25</v>
      </c>
      <c r="F124" s="29">
        <v>84</v>
      </c>
      <c r="G124" s="29">
        <v>72</v>
      </c>
      <c r="H124" s="29"/>
      <c r="I124" s="29">
        <v>84</v>
      </c>
      <c r="J124" s="30"/>
    </row>
    <row r="125" spans="2:10" x14ac:dyDescent="0.3">
      <c r="B125" s="28" t="s">
        <v>8</v>
      </c>
      <c r="C125" s="1">
        <v>43142</v>
      </c>
      <c r="D125" s="15" t="s">
        <v>25</v>
      </c>
      <c r="F125" s="29">
        <v>74</v>
      </c>
      <c r="G125" s="29">
        <v>72</v>
      </c>
      <c r="H125" s="29"/>
      <c r="I125" s="29">
        <v>74</v>
      </c>
      <c r="J125" s="30"/>
    </row>
    <row r="126" spans="2:10" x14ac:dyDescent="0.3">
      <c r="B126" s="28" t="s">
        <v>39</v>
      </c>
      <c r="C126" s="1">
        <v>43142</v>
      </c>
      <c r="D126" s="15" t="s">
        <v>25</v>
      </c>
      <c r="F126" s="29">
        <v>80</v>
      </c>
      <c r="G126" s="29">
        <v>72</v>
      </c>
      <c r="H126" s="29"/>
      <c r="I126" s="29">
        <v>80</v>
      </c>
      <c r="J126" s="30"/>
    </row>
    <row r="127" spans="2:10" x14ac:dyDescent="0.3">
      <c r="B127" s="28" t="s">
        <v>12</v>
      </c>
      <c r="C127" s="1">
        <v>43142</v>
      </c>
      <c r="D127" s="15" t="s">
        <v>25</v>
      </c>
      <c r="F127" s="29">
        <v>81</v>
      </c>
      <c r="G127" s="29">
        <v>72</v>
      </c>
      <c r="H127" s="29"/>
      <c r="I127" s="29">
        <v>81</v>
      </c>
      <c r="J127" s="30"/>
    </row>
    <row r="128" spans="2:10" x14ac:dyDescent="0.3">
      <c r="B128" s="28" t="s">
        <v>38</v>
      </c>
      <c r="C128" s="1">
        <v>43142</v>
      </c>
      <c r="D128" s="15" t="s">
        <v>25</v>
      </c>
      <c r="F128" s="29">
        <v>98</v>
      </c>
      <c r="G128" s="29">
        <v>72</v>
      </c>
      <c r="H128" s="29"/>
      <c r="I128" s="29">
        <v>98</v>
      </c>
      <c r="J128" s="30"/>
    </row>
    <row r="129" spans="2:10" x14ac:dyDescent="0.3">
      <c r="B129" s="28" t="s">
        <v>49</v>
      </c>
      <c r="C129" s="1">
        <v>43142</v>
      </c>
      <c r="D129" s="15" t="s">
        <v>25</v>
      </c>
      <c r="F129" s="29">
        <v>102</v>
      </c>
      <c r="G129" s="29">
        <v>72</v>
      </c>
      <c r="H129" s="29"/>
      <c r="I129" s="29">
        <v>102</v>
      </c>
      <c r="J129" s="30"/>
    </row>
    <row r="130" spans="2:10" x14ac:dyDescent="0.3">
      <c r="B130" s="28" t="s">
        <v>40</v>
      </c>
      <c r="C130" s="1">
        <v>43142</v>
      </c>
      <c r="D130" s="15" t="s">
        <v>25</v>
      </c>
      <c r="F130" s="29">
        <v>88</v>
      </c>
      <c r="G130" s="29">
        <v>72</v>
      </c>
      <c r="H130" s="29"/>
      <c r="I130" s="29">
        <v>88</v>
      </c>
      <c r="J130" s="30"/>
    </row>
    <row r="131" spans="2:10" x14ac:dyDescent="0.3">
      <c r="B131" s="28" t="s">
        <v>41</v>
      </c>
      <c r="C131" s="1">
        <v>43142</v>
      </c>
      <c r="D131" s="15" t="s">
        <v>25</v>
      </c>
      <c r="F131" s="29">
        <v>86</v>
      </c>
      <c r="G131" s="29">
        <v>72</v>
      </c>
      <c r="H131" s="29"/>
      <c r="I131" s="29">
        <v>86</v>
      </c>
      <c r="J131" s="30"/>
    </row>
    <row r="132" spans="2:10" x14ac:dyDescent="0.3">
      <c r="B132" s="37" t="s">
        <v>14</v>
      </c>
      <c r="C132" s="42">
        <v>43149</v>
      </c>
      <c r="D132" s="38" t="s">
        <v>31</v>
      </c>
      <c r="E132" s="38"/>
      <c r="F132" s="38">
        <v>74</v>
      </c>
      <c r="G132" s="38">
        <v>71</v>
      </c>
      <c r="H132" s="38"/>
      <c r="I132" s="38">
        <v>74</v>
      </c>
      <c r="J132" s="39"/>
    </row>
    <row r="133" spans="2:10" x14ac:dyDescent="0.3">
      <c r="B133" s="28" t="s">
        <v>15</v>
      </c>
      <c r="C133" s="8">
        <v>43149</v>
      </c>
      <c r="D133" s="9" t="s">
        <v>31</v>
      </c>
      <c r="E133" s="9"/>
      <c r="F133" s="29">
        <v>73</v>
      </c>
      <c r="G133" s="9">
        <v>71</v>
      </c>
      <c r="H133" s="9"/>
      <c r="I133" s="29">
        <v>73</v>
      </c>
      <c r="J133" s="40"/>
    </row>
    <row r="134" spans="2:10" x14ac:dyDescent="0.3">
      <c r="B134" s="28" t="s">
        <v>30</v>
      </c>
      <c r="C134" s="8">
        <v>43149</v>
      </c>
      <c r="D134" s="9" t="s">
        <v>31</v>
      </c>
      <c r="E134" s="9"/>
      <c r="F134" s="29">
        <v>80</v>
      </c>
      <c r="G134" s="9">
        <v>71</v>
      </c>
      <c r="H134" s="9"/>
      <c r="I134" s="29">
        <v>80</v>
      </c>
      <c r="J134" s="40"/>
    </row>
    <row r="135" spans="2:10" x14ac:dyDescent="0.3">
      <c r="B135" s="28" t="s">
        <v>36</v>
      </c>
      <c r="C135" s="8">
        <v>43149</v>
      </c>
      <c r="D135" s="9" t="s">
        <v>31</v>
      </c>
      <c r="E135" s="29"/>
      <c r="F135" s="29">
        <v>73</v>
      </c>
      <c r="G135" s="9">
        <v>71</v>
      </c>
      <c r="H135" s="9"/>
      <c r="I135" s="29">
        <v>73</v>
      </c>
      <c r="J135" s="40"/>
    </row>
    <row r="136" spans="2:10" x14ac:dyDescent="0.3">
      <c r="B136" s="28" t="s">
        <v>37</v>
      </c>
      <c r="C136" s="8">
        <v>43149</v>
      </c>
      <c r="D136" s="9" t="s">
        <v>31</v>
      </c>
      <c r="E136" s="29"/>
      <c r="F136" s="29">
        <v>81</v>
      </c>
      <c r="G136" s="9">
        <v>71</v>
      </c>
      <c r="H136" s="9"/>
      <c r="I136" s="29">
        <v>81</v>
      </c>
      <c r="J136" s="40"/>
    </row>
    <row r="137" spans="2:10" x14ac:dyDescent="0.3">
      <c r="B137" s="28" t="s">
        <v>8</v>
      </c>
      <c r="C137" s="8">
        <v>43149</v>
      </c>
      <c r="D137" s="9" t="s">
        <v>31</v>
      </c>
      <c r="E137" s="29"/>
      <c r="F137" s="29">
        <v>72</v>
      </c>
      <c r="G137" s="9">
        <v>71</v>
      </c>
      <c r="H137" s="9"/>
      <c r="I137" s="29">
        <v>72</v>
      </c>
      <c r="J137" s="40"/>
    </row>
    <row r="138" spans="2:10" x14ac:dyDescent="0.3">
      <c r="B138" s="28" t="s">
        <v>39</v>
      </c>
      <c r="C138" s="8">
        <v>43149</v>
      </c>
      <c r="D138" s="9" t="s">
        <v>31</v>
      </c>
      <c r="E138" s="29"/>
      <c r="F138" s="29">
        <v>82</v>
      </c>
      <c r="G138" s="9">
        <v>71</v>
      </c>
      <c r="H138" s="9"/>
      <c r="I138" s="29">
        <v>82</v>
      </c>
      <c r="J138" s="40"/>
    </row>
    <row r="139" spans="2:10" x14ac:dyDescent="0.3">
      <c r="B139" s="28" t="s">
        <v>12</v>
      </c>
      <c r="C139" s="8">
        <v>43149</v>
      </c>
      <c r="D139" s="9" t="s">
        <v>31</v>
      </c>
      <c r="E139" s="29"/>
      <c r="F139" s="29">
        <v>75</v>
      </c>
      <c r="G139" s="9">
        <v>71</v>
      </c>
      <c r="H139" s="9"/>
      <c r="I139" s="29">
        <v>75</v>
      </c>
      <c r="J139" s="40"/>
    </row>
    <row r="140" spans="2:10" x14ac:dyDescent="0.3">
      <c r="B140" s="28" t="s">
        <v>38</v>
      </c>
      <c r="C140" s="8">
        <v>43149</v>
      </c>
      <c r="D140" s="9" t="s">
        <v>31</v>
      </c>
      <c r="E140" s="29"/>
      <c r="F140" s="29">
        <v>93</v>
      </c>
      <c r="G140" s="9">
        <v>71</v>
      </c>
      <c r="H140" s="9"/>
      <c r="I140" s="29">
        <v>93</v>
      </c>
      <c r="J140" s="40"/>
    </row>
    <row r="141" spans="2:10" x14ac:dyDescent="0.3">
      <c r="B141" s="28" t="s">
        <v>41</v>
      </c>
      <c r="C141" s="8">
        <v>43149</v>
      </c>
      <c r="D141" s="9" t="s">
        <v>31</v>
      </c>
      <c r="E141" s="29"/>
      <c r="F141" s="29">
        <v>80</v>
      </c>
      <c r="G141" s="9">
        <v>71</v>
      </c>
      <c r="H141" s="9"/>
      <c r="I141" s="29">
        <v>80</v>
      </c>
      <c r="J141" s="40"/>
    </row>
    <row r="142" spans="2:10" x14ac:dyDescent="0.3">
      <c r="B142" s="28" t="s">
        <v>42</v>
      </c>
      <c r="C142" s="8">
        <v>43149</v>
      </c>
      <c r="D142" s="9" t="s">
        <v>31</v>
      </c>
      <c r="E142" s="29"/>
      <c r="F142" s="29">
        <v>92</v>
      </c>
      <c r="G142" s="9">
        <v>71</v>
      </c>
      <c r="H142" s="9"/>
      <c r="I142" s="29">
        <v>92</v>
      </c>
      <c r="J142" s="40"/>
    </row>
    <row r="143" spans="2:10" x14ac:dyDescent="0.3">
      <c r="B143" s="31" t="s">
        <v>51</v>
      </c>
      <c r="C143" s="32">
        <v>43149</v>
      </c>
      <c r="D143" s="34" t="s">
        <v>31</v>
      </c>
      <c r="E143" s="34"/>
      <c r="F143" s="34">
        <v>75</v>
      </c>
      <c r="G143" s="34">
        <v>71</v>
      </c>
      <c r="H143" s="34"/>
      <c r="I143" s="34">
        <v>75</v>
      </c>
      <c r="J143" s="41"/>
    </row>
    <row r="144" spans="2:10" x14ac:dyDescent="0.3">
      <c r="B144" s="37" t="s">
        <v>14</v>
      </c>
      <c r="C144" s="42">
        <v>43156</v>
      </c>
      <c r="D144" s="18" t="s">
        <v>32</v>
      </c>
      <c r="E144" s="38"/>
      <c r="F144" s="18">
        <v>80</v>
      </c>
      <c r="G144" s="38">
        <v>72</v>
      </c>
      <c r="H144" s="38"/>
      <c r="I144" s="18">
        <v>80</v>
      </c>
      <c r="J144" s="39"/>
    </row>
    <row r="145" spans="2:10" x14ac:dyDescent="0.3">
      <c r="B145" s="28" t="s">
        <v>15</v>
      </c>
      <c r="C145" s="8">
        <v>43156</v>
      </c>
      <c r="D145" s="29" t="s">
        <v>32</v>
      </c>
      <c r="E145" s="9"/>
      <c r="F145" s="29">
        <v>77</v>
      </c>
      <c r="G145" s="9">
        <v>72</v>
      </c>
      <c r="H145" s="9"/>
      <c r="I145" s="29">
        <v>77</v>
      </c>
      <c r="J145" s="40"/>
    </row>
    <row r="146" spans="2:10" x14ac:dyDescent="0.3">
      <c r="B146" s="28" t="s">
        <v>36</v>
      </c>
      <c r="C146" s="8">
        <v>43156</v>
      </c>
      <c r="D146" s="29" t="s">
        <v>32</v>
      </c>
      <c r="E146" s="9"/>
      <c r="F146" s="29">
        <v>73</v>
      </c>
      <c r="G146" s="9">
        <v>72</v>
      </c>
      <c r="H146" s="9"/>
      <c r="I146" s="29">
        <v>73</v>
      </c>
      <c r="J146" s="40"/>
    </row>
    <row r="147" spans="2:10" x14ac:dyDescent="0.3">
      <c r="B147" s="28" t="s">
        <v>8</v>
      </c>
      <c r="C147" s="8">
        <v>43156</v>
      </c>
      <c r="D147" s="29" t="s">
        <v>32</v>
      </c>
      <c r="E147" s="9"/>
      <c r="F147" s="29">
        <v>78</v>
      </c>
      <c r="G147" s="9">
        <v>72</v>
      </c>
      <c r="H147" s="9"/>
      <c r="I147" s="29">
        <v>78</v>
      </c>
      <c r="J147" s="40"/>
    </row>
    <row r="148" spans="2:10" x14ac:dyDescent="0.3">
      <c r="B148" s="28" t="s">
        <v>39</v>
      </c>
      <c r="C148" s="8">
        <v>43156</v>
      </c>
      <c r="D148" s="29" t="s">
        <v>32</v>
      </c>
      <c r="E148" s="9"/>
      <c r="F148" s="29">
        <v>92</v>
      </c>
      <c r="G148" s="9">
        <v>72</v>
      </c>
      <c r="H148" s="9"/>
      <c r="I148" s="29">
        <v>92</v>
      </c>
      <c r="J148" s="40"/>
    </row>
    <row r="149" spans="2:10" x14ac:dyDescent="0.3">
      <c r="B149" s="28" t="s">
        <v>12</v>
      </c>
      <c r="C149" s="8">
        <v>43156</v>
      </c>
      <c r="D149" s="29" t="s">
        <v>32</v>
      </c>
      <c r="E149" s="9"/>
      <c r="F149" s="29">
        <v>88</v>
      </c>
      <c r="G149" s="9">
        <v>72</v>
      </c>
      <c r="H149" s="9"/>
      <c r="I149" s="29">
        <v>88</v>
      </c>
      <c r="J149" s="40"/>
    </row>
    <row r="150" spans="2:10" x14ac:dyDescent="0.3">
      <c r="B150" s="28" t="s">
        <v>38</v>
      </c>
      <c r="C150" s="8">
        <v>43156</v>
      </c>
      <c r="D150" s="29" t="s">
        <v>32</v>
      </c>
      <c r="E150" s="9"/>
      <c r="F150" s="29">
        <v>98</v>
      </c>
      <c r="G150" s="9">
        <v>72</v>
      </c>
      <c r="H150" s="9"/>
      <c r="I150" s="29">
        <v>98</v>
      </c>
      <c r="J150" s="40"/>
    </row>
    <row r="151" spans="2:10" x14ac:dyDescent="0.3">
      <c r="B151" s="28" t="s">
        <v>52</v>
      </c>
      <c r="C151" s="8">
        <v>43156</v>
      </c>
      <c r="D151" s="29" t="s">
        <v>32</v>
      </c>
      <c r="E151" s="9"/>
      <c r="F151" s="29">
        <v>101</v>
      </c>
      <c r="G151" s="9">
        <v>72</v>
      </c>
      <c r="H151" s="9"/>
      <c r="I151" s="29">
        <v>101</v>
      </c>
      <c r="J151" s="40"/>
    </row>
    <row r="152" spans="2:10" x14ac:dyDescent="0.3">
      <c r="B152" s="28" t="s">
        <v>40</v>
      </c>
      <c r="C152" s="8">
        <v>43156</v>
      </c>
      <c r="D152" s="29" t="s">
        <v>32</v>
      </c>
      <c r="E152" s="29"/>
      <c r="F152" s="29">
        <v>90</v>
      </c>
      <c r="G152" s="9">
        <v>72</v>
      </c>
      <c r="H152" s="9"/>
      <c r="I152" s="29">
        <v>90</v>
      </c>
      <c r="J152" s="40"/>
    </row>
    <row r="153" spans="2:10" x14ac:dyDescent="0.3">
      <c r="B153" s="37" t="s">
        <v>14</v>
      </c>
      <c r="C153" s="42">
        <v>43163</v>
      </c>
      <c r="D153" s="18" t="s">
        <v>28</v>
      </c>
      <c r="E153" s="38"/>
      <c r="F153" s="18">
        <v>83</v>
      </c>
      <c r="G153" s="38">
        <v>71</v>
      </c>
      <c r="H153" s="38"/>
      <c r="I153" s="18">
        <v>83</v>
      </c>
      <c r="J153" s="39"/>
    </row>
    <row r="154" spans="2:10" x14ac:dyDescent="0.3">
      <c r="B154" s="28" t="s">
        <v>15</v>
      </c>
      <c r="C154" s="8">
        <v>43163</v>
      </c>
      <c r="D154" s="29" t="s">
        <v>28</v>
      </c>
      <c r="E154" s="9"/>
      <c r="F154" s="29">
        <v>79</v>
      </c>
      <c r="G154" s="9">
        <v>71</v>
      </c>
      <c r="H154" s="9"/>
      <c r="I154" s="29">
        <v>79</v>
      </c>
      <c r="J154" s="40"/>
    </row>
    <row r="155" spans="2:10" x14ac:dyDescent="0.3">
      <c r="B155" s="28" t="s">
        <v>36</v>
      </c>
      <c r="C155" s="8">
        <v>43163</v>
      </c>
      <c r="D155" s="29" t="s">
        <v>28</v>
      </c>
      <c r="E155" s="9"/>
      <c r="F155" s="29">
        <v>71</v>
      </c>
      <c r="G155" s="9">
        <v>71</v>
      </c>
      <c r="H155" s="9"/>
      <c r="I155" s="29">
        <v>71</v>
      </c>
      <c r="J155" s="40"/>
    </row>
    <row r="156" spans="2:10" x14ac:dyDescent="0.3">
      <c r="B156" s="28" t="s">
        <v>8</v>
      </c>
      <c r="C156" s="8">
        <v>43163</v>
      </c>
      <c r="D156" s="29" t="s">
        <v>28</v>
      </c>
      <c r="E156" s="9"/>
      <c r="F156" s="29">
        <v>76</v>
      </c>
      <c r="G156" s="9">
        <v>71</v>
      </c>
      <c r="H156" s="9"/>
      <c r="I156" s="29">
        <v>76</v>
      </c>
      <c r="J156" s="40"/>
    </row>
    <row r="157" spans="2:10" x14ac:dyDescent="0.3">
      <c r="B157" s="28" t="s">
        <v>39</v>
      </c>
      <c r="C157" s="8">
        <v>43163</v>
      </c>
      <c r="D157" s="29" t="s">
        <v>28</v>
      </c>
      <c r="E157" s="29"/>
      <c r="F157" s="29">
        <v>87</v>
      </c>
      <c r="G157" s="9">
        <v>71</v>
      </c>
      <c r="H157" s="9"/>
      <c r="I157" s="29">
        <v>87</v>
      </c>
      <c r="J157" s="40"/>
    </row>
    <row r="158" spans="2:10" x14ac:dyDescent="0.3">
      <c r="B158" s="28" t="s">
        <v>38</v>
      </c>
      <c r="C158" s="8">
        <v>43163</v>
      </c>
      <c r="D158" s="29" t="s">
        <v>28</v>
      </c>
      <c r="E158" s="29"/>
      <c r="F158" s="29">
        <v>111</v>
      </c>
      <c r="G158" s="9">
        <v>71</v>
      </c>
      <c r="H158" s="9"/>
      <c r="I158" s="29">
        <v>111</v>
      </c>
      <c r="J158" s="40"/>
    </row>
    <row r="159" spans="2:10" x14ac:dyDescent="0.3">
      <c r="B159" s="28" t="s">
        <v>40</v>
      </c>
      <c r="C159" s="8">
        <v>43163</v>
      </c>
      <c r="D159" s="29" t="s">
        <v>28</v>
      </c>
      <c r="E159" s="29"/>
      <c r="F159" s="29">
        <v>99</v>
      </c>
      <c r="G159" s="9">
        <v>71</v>
      </c>
      <c r="H159" s="9"/>
      <c r="I159" s="29">
        <v>99</v>
      </c>
      <c r="J159" s="40"/>
    </row>
    <row r="160" spans="2:10" x14ac:dyDescent="0.3">
      <c r="B160" s="28" t="s">
        <v>37</v>
      </c>
      <c r="C160" s="8">
        <v>43163</v>
      </c>
      <c r="D160" s="29" t="s">
        <v>28</v>
      </c>
      <c r="E160" s="29"/>
      <c r="F160" s="29">
        <v>82</v>
      </c>
      <c r="G160" s="9">
        <v>71</v>
      </c>
      <c r="H160" s="9"/>
      <c r="I160" s="29">
        <v>82</v>
      </c>
      <c r="J160" s="40"/>
    </row>
    <row r="161" spans="2:10" x14ac:dyDescent="0.3">
      <c r="B161" s="28" t="s">
        <v>30</v>
      </c>
      <c r="C161" s="8">
        <v>43163</v>
      </c>
      <c r="D161" s="29" t="s">
        <v>28</v>
      </c>
      <c r="E161" s="29"/>
      <c r="F161" s="29">
        <v>81</v>
      </c>
      <c r="G161" s="9">
        <v>71</v>
      </c>
      <c r="H161" s="9"/>
      <c r="I161" s="29">
        <v>81</v>
      </c>
      <c r="J161" s="40"/>
    </row>
    <row r="162" spans="2:10" x14ac:dyDescent="0.3">
      <c r="B162" s="28" t="s">
        <v>49</v>
      </c>
      <c r="C162" s="8">
        <v>43163</v>
      </c>
      <c r="D162" s="29" t="s">
        <v>28</v>
      </c>
      <c r="E162" s="29"/>
      <c r="F162" s="29">
        <v>86</v>
      </c>
      <c r="G162" s="9">
        <v>71</v>
      </c>
      <c r="H162" s="9"/>
      <c r="I162" s="29">
        <v>86</v>
      </c>
      <c r="J162" s="40"/>
    </row>
    <row r="163" spans="2:10" x14ac:dyDescent="0.3">
      <c r="B163" s="28" t="s">
        <v>41</v>
      </c>
      <c r="C163" s="8">
        <v>43163</v>
      </c>
      <c r="D163" s="29" t="s">
        <v>28</v>
      </c>
      <c r="E163" s="29"/>
      <c r="F163" s="29">
        <v>78</v>
      </c>
      <c r="G163" s="9">
        <v>71</v>
      </c>
      <c r="H163" s="9"/>
      <c r="I163" s="29">
        <v>78</v>
      </c>
      <c r="J163" s="40"/>
    </row>
    <row r="164" spans="2:10" x14ac:dyDescent="0.3">
      <c r="B164" s="28" t="s">
        <v>42</v>
      </c>
      <c r="C164" s="8">
        <v>43163</v>
      </c>
      <c r="D164" s="29" t="s">
        <v>28</v>
      </c>
      <c r="E164" s="29"/>
      <c r="F164" s="29">
        <v>94</v>
      </c>
      <c r="G164" s="9">
        <v>71</v>
      </c>
      <c r="H164" s="9"/>
      <c r="I164" s="29">
        <v>94</v>
      </c>
      <c r="J164" s="40"/>
    </row>
    <row r="165" spans="2:10" x14ac:dyDescent="0.3">
      <c r="B165" s="37" t="s">
        <v>14</v>
      </c>
      <c r="C165" s="42">
        <v>43170</v>
      </c>
      <c r="D165" s="18" t="s">
        <v>18</v>
      </c>
      <c r="E165" s="38"/>
      <c r="F165" s="38">
        <v>77</v>
      </c>
      <c r="G165" s="18">
        <v>72</v>
      </c>
      <c r="H165" s="38"/>
      <c r="I165" s="38">
        <v>77</v>
      </c>
      <c r="J165" s="39"/>
    </row>
    <row r="166" spans="2:10" x14ac:dyDescent="0.3">
      <c r="B166" s="28" t="s">
        <v>15</v>
      </c>
      <c r="C166" s="8">
        <v>43170</v>
      </c>
      <c r="D166" s="29" t="s">
        <v>18</v>
      </c>
      <c r="E166" s="9"/>
      <c r="F166" s="29">
        <v>77</v>
      </c>
      <c r="G166" s="29">
        <v>72</v>
      </c>
      <c r="H166" s="9"/>
      <c r="I166" s="29">
        <v>77</v>
      </c>
      <c r="J166" s="40"/>
    </row>
    <row r="167" spans="2:10" x14ac:dyDescent="0.3">
      <c r="B167" s="28" t="s">
        <v>36</v>
      </c>
      <c r="C167" s="8">
        <v>43170</v>
      </c>
      <c r="D167" s="29" t="s">
        <v>18</v>
      </c>
      <c r="E167" s="9"/>
      <c r="F167" s="29">
        <v>72</v>
      </c>
      <c r="G167" s="29">
        <v>72</v>
      </c>
      <c r="H167" s="9"/>
      <c r="I167" s="29">
        <v>72</v>
      </c>
      <c r="J167" s="40"/>
    </row>
    <row r="168" spans="2:10" x14ac:dyDescent="0.3">
      <c r="B168" s="28" t="s">
        <v>8</v>
      </c>
      <c r="C168" s="8">
        <v>43170</v>
      </c>
      <c r="D168" s="29" t="s">
        <v>18</v>
      </c>
      <c r="E168" s="9"/>
      <c r="F168" s="29">
        <v>79</v>
      </c>
      <c r="G168" s="29">
        <v>72</v>
      </c>
      <c r="H168" s="9"/>
      <c r="I168" s="29">
        <v>79</v>
      </c>
      <c r="J168" s="40"/>
    </row>
    <row r="169" spans="2:10" x14ac:dyDescent="0.3">
      <c r="B169" s="28" t="s">
        <v>39</v>
      </c>
      <c r="C169" s="8">
        <v>43170</v>
      </c>
      <c r="D169" s="29" t="s">
        <v>18</v>
      </c>
      <c r="E169" s="29"/>
      <c r="F169" s="9" t="s">
        <v>46</v>
      </c>
      <c r="G169" s="29">
        <v>72</v>
      </c>
      <c r="H169" s="9"/>
      <c r="I169" s="9" t="s">
        <v>46</v>
      </c>
      <c r="J169" s="40"/>
    </row>
    <row r="170" spans="2:10" x14ac:dyDescent="0.3">
      <c r="B170" s="28" t="s">
        <v>40</v>
      </c>
      <c r="C170" s="8">
        <v>43170</v>
      </c>
      <c r="D170" s="29" t="s">
        <v>18</v>
      </c>
      <c r="E170" s="29"/>
      <c r="F170" s="29">
        <v>94</v>
      </c>
      <c r="G170" s="29">
        <v>72</v>
      </c>
      <c r="H170" s="9"/>
      <c r="I170" s="29">
        <v>94</v>
      </c>
      <c r="J170" s="40"/>
    </row>
    <row r="171" spans="2:10" x14ac:dyDescent="0.3">
      <c r="B171" s="28" t="s">
        <v>37</v>
      </c>
      <c r="C171" s="8">
        <v>43170</v>
      </c>
      <c r="D171" s="29" t="s">
        <v>18</v>
      </c>
      <c r="E171" s="29"/>
      <c r="F171" s="9">
        <v>81</v>
      </c>
      <c r="G171" s="29">
        <v>72</v>
      </c>
      <c r="H171" s="9"/>
      <c r="I171" s="9">
        <v>81</v>
      </c>
      <c r="J171" s="40"/>
    </row>
    <row r="172" spans="2:10" x14ac:dyDescent="0.3">
      <c r="B172" s="28" t="s">
        <v>41</v>
      </c>
      <c r="C172" s="8">
        <v>43170</v>
      </c>
      <c r="D172" s="29" t="s">
        <v>18</v>
      </c>
      <c r="E172" s="29"/>
      <c r="F172" s="29">
        <v>82</v>
      </c>
      <c r="G172" s="29">
        <v>72</v>
      </c>
      <c r="H172" s="9"/>
      <c r="I172" s="29">
        <v>82</v>
      </c>
      <c r="J172" s="40"/>
    </row>
    <row r="173" spans="2:10" x14ac:dyDescent="0.3">
      <c r="B173" s="31" t="s">
        <v>42</v>
      </c>
      <c r="C173" s="32">
        <v>43170</v>
      </c>
      <c r="D173" s="35" t="s">
        <v>18</v>
      </c>
      <c r="E173" s="35"/>
      <c r="F173" s="35">
        <v>101</v>
      </c>
      <c r="G173" s="35">
        <v>72</v>
      </c>
      <c r="H173" s="34"/>
      <c r="I173" s="35">
        <v>101</v>
      </c>
      <c r="J173" s="4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Na rány bez HCP</vt:lpstr>
    </vt:vector>
  </TitlesOfParts>
  <Company>Cleverlance Enterprise Solutions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Brňák</dc:creator>
  <cp:lastModifiedBy>Petr Brňák</cp:lastModifiedBy>
  <dcterms:created xsi:type="dcterms:W3CDTF">2017-01-27T17:14:28Z</dcterms:created>
  <dcterms:modified xsi:type="dcterms:W3CDTF">2018-03-12T14:17:25Z</dcterms:modified>
</cp:coreProperties>
</file>